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AAA-SERVIZIO XI/FSC_21-27/Accordi Coesione/MIM/12_accordo MIM def/"/>
    </mc:Choice>
  </mc:AlternateContent>
  <xr:revisionPtr revIDLastSave="27" documentId="8_{6E0432A8-3B58-46CA-B044-85CFB282FA88}" xr6:coauthVersionLast="47" xr6:coauthVersionMax="47" xr10:uidLastSave="{2D87C193-C618-4F98-80A6-1D72D6333EA1}"/>
  <bookViews>
    <workbookView xWindow="-120" yWindow="-120" windowWidth="29040" windowHeight="15720" firstSheet="1" activeTab="1" xr2:uid="{FEA7ADA4-DA5C-4C49-A1D8-EA7CDD7BF7FE}"/>
  </bookViews>
  <sheets>
    <sheet name="Tabella art. 3" sheetId="3" r:id="rId1"/>
    <sheet name="A1_Procedurale" sheetId="5" r:id="rId2"/>
    <sheet name="Allegato B__Piano fin. accordo" sheetId="4" r:id="rId3"/>
    <sheet name="B1_Finanziario " sheetId="6" r:id="rId4"/>
  </sheets>
  <definedNames>
    <definedName name="_xlnm.Print_Area" localSheetId="1">A1_Procedurale!$A$1:$O$7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R6" i="6"/>
  <c r="Q6" i="6"/>
  <c r="P6" i="6"/>
  <c r="O6" i="6"/>
  <c r="N6" i="6"/>
  <c r="M6" i="6"/>
  <c r="L6" i="6"/>
  <c r="H5" i="6"/>
  <c r="G5" i="6" s="1"/>
  <c r="I6" i="6"/>
  <c r="H5" i="5"/>
  <c r="H4" i="5" s="1"/>
  <c r="H6" i="5" s="1"/>
  <c r="I6" i="5"/>
  <c r="B5" i="3"/>
  <c r="H4" i="6" l="1"/>
  <c r="H6" i="6" s="1"/>
  <c r="G4" i="6"/>
  <c r="G6" i="6" s="1"/>
  <c r="G4" i="5"/>
  <c r="G6" i="5" s="1"/>
  <c r="D4" i="3"/>
  <c r="D3" i="3"/>
  <c r="E5" i="3"/>
  <c r="D5" i="3" l="1"/>
  <c r="C4" i="4"/>
  <c r="B4" i="4"/>
  <c r="N3" i="4"/>
  <c r="N4" i="4" l="1"/>
</calcChain>
</file>

<file path=xl/sharedStrings.xml><?xml version="1.0" encoding="utf-8"?>
<sst xmlns="http://schemas.openxmlformats.org/spreadsheetml/2006/main" count="80" uniqueCount="45">
  <si>
    <t>AMBITI DI INTERVENTO</t>
  </si>
  <si>
    <t>Risorse FSC 
21-27 
(ass. ordinaria)</t>
  </si>
  <si>
    <t>cofinanziamento intervento</t>
  </si>
  <si>
    <t>Ammontare complessivo investimenti</t>
  </si>
  <si>
    <t>Numero interventi/
linee di azione</t>
  </si>
  <si>
    <t>Istruzione e formazione</t>
  </si>
  <si>
    <t>-€</t>
  </si>
  <si>
    <t>Capacita amministrativa</t>
  </si>
  <si>
    <t>Totale Accordo</t>
  </si>
  <si>
    <t>Accordo per la Coesione Presidente del Consiglio dei ministri - Ministro dell'istruzione e del merito
Allegato A1 - Programma di interventi con cronoprogramma procedurale - valori in euro</t>
  </si>
  <si>
    <t xml:space="preserve">AMMINISTRAZIONE </t>
  </si>
  <si>
    <t>AREATEMATICA</t>
  </si>
  <si>
    <t>LINEA DI INTERVENTO</t>
  </si>
  <si>
    <t>LOCALIZZAZIONE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</si>
  <si>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</si>
  <si>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</si>
  <si>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</si>
  <si>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</si>
  <si>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</si>
  <si>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</si>
  <si>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</si>
  <si>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</si>
  <si>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</si>
  <si>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</si>
  <si>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MINISTERO DELL'ISTRUZIONE E DEL MERITO</t>
  </si>
  <si>
    <t>11.ISTRUZIONE E FORMAZIONE</t>
  </si>
  <si>
    <t>11.01 STRUTTURE EDUCATIVE E FORMATIVE</t>
  </si>
  <si>
    <t>INTERO TERRITORIO NAZIONALE</t>
  </si>
  <si>
    <t>LINEA DI AZIONE</t>
  </si>
  <si>
    <t>ADEGUAMENTO ANTINCENDIO, BONIFICA AMIANTO E MESSA A NORMA DEGLI IMPIANTI E DEGLI SPAZI</t>
  </si>
  <si>
    <t>2_SEMESTRE_2025</t>
  </si>
  <si>
    <t>1_SEMESTRE_2026</t>
  </si>
  <si>
    <t>1_SEMESTRE_2027</t>
  </si>
  <si>
    <t>2_SEMESTRE_2033</t>
  </si>
  <si>
    <t>12.CAPACITÀ AMMINISTRATIVA</t>
  </si>
  <si>
    <t>12.02 ASSISTENZA TECNICA</t>
  </si>
  <si>
    <t>ASSISTENZA TECNICA</t>
  </si>
  <si>
    <t>2_SEMESTRE_2026</t>
  </si>
  <si>
    <t>Accordo per la Coesione Presidente del Consiglio dei ministri - Ministro dell'istruzione  e del merito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</si>
  <si>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</si>
  <si>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</si>
  <si>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</si>
  <si>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Ministro dell'istruzione  e del merito
Allegato B1 - Programma di interventi con cronoprogramma finanziario - valori in euro</t>
  </si>
  <si>
    <t>AMMINISTRAZIONE</t>
  </si>
  <si>
    <t xml:space="preserve">LOCALIZZAZIONE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</si>
</sst>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_-* #,##0.00\ _€_-;\-* #,##0.00\ _€_-;_-* \-??\ _€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Calibri Light"/>
      <family val="2"/>
      <charset val="1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 Light"/>
      <family val="2"/>
      <charset val="1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3" fontId="0" fillId="0" borderId="8" xfId="2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43" fontId="5" fillId="0" borderId="8" xfId="1" applyFont="1" applyBorder="1" applyAlignment="1" applyProtection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9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43" fontId="11" fillId="0" borderId="18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43" fontId="0" fillId="0" borderId="8" xfId="2" applyFont="1" applyFill="1" applyBorder="1" applyAlignment="1">
      <alignment vertical="center"/>
    </xf>
    <xf numFmtId="43" fontId="11" fillId="0" borderId="8" xfId="1" applyFont="1" applyBorder="1" applyAlignment="1" applyProtection="1">
      <alignment vertical="center"/>
    </xf>
    <xf numFmtId="0" fontId="12" fillId="0" borderId="0" xfId="0" applyFont="1" applyAlignment="1">
      <alignment horizontal="left" wrapText="1"/>
    </xf>
    <xf numFmtId="0" fontId="8" fillId="3" borderId="1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43" fontId="14" fillId="0" borderId="8" xfId="2" applyFont="1" applyBorder="1" applyAlignment="1">
      <alignment vertical="center"/>
    </xf>
    <xf numFmtId="43" fontId="14" fillId="0" borderId="8" xfId="2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3" fontId="0" fillId="0" borderId="8" xfId="0" applyNumberForma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43" fontId="14" fillId="0" borderId="8" xfId="1" applyFont="1" applyBorder="1" applyAlignment="1">
      <alignment horizontal="center" vertical="center"/>
    </xf>
    <xf numFmtId="43" fontId="16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/>
    </xf>
  </cellXfs>
  <cellStyles count="3">
    <cellStyle name="Migliaia" xfId="1" builtinId="3"/>
    <cellStyle name="Migliaia 2" xfId="2" xr:uid="{EC76C477-B47E-4EB1-8341-FE1071714B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dimension ref="A1:E10"/>
  <sheetViews>
    <sheetView zoomScaleNormal="100" workbookViewId="0">
      <selection activeCell="C3" sqref="C3:C5"/>
    </sheetView>
  </sheetViews>
  <sheetFormatPr defaultColWidth="9.140625" defaultRowHeight="15"/>
  <cols>
    <col min="1" max="1" width="33" style="9" customWidth="1"/>
    <col min="2" max="2" width="16.85546875" style="9" bestFit="1" customWidth="1"/>
    <col min="3" max="3" width="16.85546875" style="9" customWidth="1"/>
    <col min="4" max="4" width="20.28515625" style="9" customWidth="1"/>
    <col min="5" max="5" width="13.85546875" style="9" customWidth="1"/>
    <col min="6" max="6" width="8.5703125" style="9" customWidth="1"/>
    <col min="7" max="8" width="6.7109375" style="9" customWidth="1"/>
    <col min="9" max="10" width="9.140625" style="9"/>
    <col min="11" max="11" width="18.28515625" style="9" customWidth="1"/>
    <col min="12" max="16384" width="9.140625" style="9"/>
  </cols>
  <sheetData>
    <row r="1" spans="1:5" ht="27.6" customHeight="1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</row>
    <row r="2" spans="1:5" ht="33.75" customHeight="1">
      <c r="A2" s="48"/>
      <c r="B2" s="48"/>
      <c r="C2" s="48"/>
      <c r="D2" s="48"/>
      <c r="E2" s="48"/>
    </row>
    <row r="3" spans="1:5" ht="30.75" customHeight="1">
      <c r="A3" s="19" t="s">
        <v>5</v>
      </c>
      <c r="B3" s="3">
        <v>345600000</v>
      </c>
      <c r="C3" s="58" t="s">
        <v>6</v>
      </c>
      <c r="D3" s="3">
        <f>SUM(B3:B3)</f>
        <v>345600000</v>
      </c>
      <c r="E3" s="21">
        <v>1</v>
      </c>
    </row>
    <row r="4" spans="1:5" ht="27.75" customHeight="1">
      <c r="A4" s="4" t="s">
        <v>7</v>
      </c>
      <c r="B4" s="3">
        <v>14400000</v>
      </c>
      <c r="C4" s="58" t="s">
        <v>6</v>
      </c>
      <c r="D4" s="3">
        <f>SUM(B4:B4)</f>
        <v>14400000</v>
      </c>
      <c r="E4" s="6">
        <v>1</v>
      </c>
    </row>
    <row r="5" spans="1:5" ht="26.25" customHeight="1">
      <c r="A5" s="7" t="s">
        <v>8</v>
      </c>
      <c r="B5" s="5">
        <f>SUM(B3:B4)</f>
        <v>360000000</v>
      </c>
      <c r="C5" s="58" t="s">
        <v>6</v>
      </c>
      <c r="D5" s="5">
        <f>D3+D4</f>
        <v>360000000</v>
      </c>
      <c r="E5" s="8">
        <f>SUM(E3:E4)</f>
        <v>2</v>
      </c>
    </row>
    <row r="10" spans="1:5" ht="15" customHeight="1"/>
  </sheetData>
  <mergeCells count="5">
    <mergeCell ref="A1:A2"/>
    <mergeCell ref="E1:E2"/>
    <mergeCell ref="B1:B2"/>
    <mergeCell ref="D1:D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6DCF-AA0B-4AA2-87B2-CA485B8F9EF3}">
  <dimension ref="A1:O7"/>
  <sheetViews>
    <sheetView tabSelected="1" zoomScale="85" zoomScaleNormal="85" zoomScaleSheetLayoutView="110" workbookViewId="0">
      <selection activeCell="L18" sqref="L18"/>
    </sheetView>
  </sheetViews>
  <sheetFormatPr defaultRowHeight="15"/>
  <cols>
    <col min="1" max="1" width="27.85546875" customWidth="1"/>
    <col min="2" max="2" width="20.42578125" customWidth="1"/>
    <col min="3" max="3" width="14.5703125" customWidth="1"/>
    <col min="4" max="4" width="18.28515625" customWidth="1"/>
    <col min="5" max="5" width="17.42578125" bestFit="1" customWidth="1"/>
    <col min="6" max="6" width="28.140625" customWidth="1"/>
    <col min="7" max="7" width="17.85546875" bestFit="1" customWidth="1"/>
    <col min="8" max="8" width="22.5703125" customWidth="1"/>
    <col min="9" max="9" width="18.7109375" customWidth="1"/>
    <col min="10" max="11" width="13.42578125" customWidth="1"/>
    <col min="12" max="15" width="11.85546875" customWidth="1"/>
  </cols>
  <sheetData>
    <row r="1" spans="1:15" s="1" customFormat="1" ht="54.6" customHeight="1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1" customFormat="1" ht="24" customHeight="1">
      <c r="A2" s="43" t="s">
        <v>10</v>
      </c>
      <c r="B2" s="43" t="s">
        <v>11</v>
      </c>
      <c r="C2" s="43" t="s">
        <v>12</v>
      </c>
      <c r="D2" s="43" t="s">
        <v>13</v>
      </c>
      <c r="E2" s="43" t="s">
        <v>14</v>
      </c>
      <c r="F2" s="43" t="s">
        <v>15</v>
      </c>
      <c r="G2" s="43" t="s">
        <v>16</v>
      </c>
      <c r="H2" s="43" t="s">
        <v>17</v>
      </c>
      <c r="I2" s="45" t="s">
        <v>18</v>
      </c>
      <c r="J2" s="40" t="s">
        <v>19</v>
      </c>
      <c r="K2" s="41"/>
      <c r="L2" s="40" t="s">
        <v>20</v>
      </c>
      <c r="M2" s="41"/>
      <c r="N2" s="40" t="s">
        <v>21</v>
      </c>
      <c r="O2" s="41"/>
    </row>
    <row r="3" spans="1:15" s="1" customFormat="1" ht="30" customHeight="1">
      <c r="A3" s="44"/>
      <c r="B3" s="44"/>
      <c r="C3" s="44"/>
      <c r="D3" s="44"/>
      <c r="E3" s="44"/>
      <c r="F3" s="44"/>
      <c r="G3" s="44"/>
      <c r="H3" s="44"/>
      <c r="I3" s="46"/>
      <c r="J3" s="2" t="s">
        <v>22</v>
      </c>
      <c r="K3" s="2" t="s">
        <v>23</v>
      </c>
      <c r="L3" s="2" t="s">
        <v>22</v>
      </c>
      <c r="M3" s="2" t="s">
        <v>23</v>
      </c>
      <c r="N3" s="2" t="s">
        <v>22</v>
      </c>
      <c r="O3" s="2" t="s">
        <v>23</v>
      </c>
    </row>
    <row r="4" spans="1:15" s="1" customFormat="1" ht="91.5" customHeight="1">
      <c r="A4" s="32" t="s">
        <v>24</v>
      </c>
      <c r="B4" s="32" t="s">
        <v>25</v>
      </c>
      <c r="C4" s="32" t="s">
        <v>26</v>
      </c>
      <c r="D4" s="32" t="s">
        <v>27</v>
      </c>
      <c r="E4" s="33" t="s">
        <v>28</v>
      </c>
      <c r="F4" s="36" t="s">
        <v>29</v>
      </c>
      <c r="G4" s="3">
        <f>H4+I4</f>
        <v>345600000</v>
      </c>
      <c r="H4" s="3">
        <f>360000000-H5</f>
        <v>345600000</v>
      </c>
      <c r="I4" s="22"/>
      <c r="J4" s="33" t="s">
        <v>30</v>
      </c>
      <c r="K4" s="33" t="s">
        <v>31</v>
      </c>
      <c r="L4" s="33" t="s">
        <v>31</v>
      </c>
      <c r="M4" s="33" t="s">
        <v>32</v>
      </c>
      <c r="N4" s="33" t="s">
        <v>31</v>
      </c>
      <c r="O4" s="33" t="s">
        <v>33</v>
      </c>
    </row>
    <row r="5" spans="1:15" s="1" customFormat="1" ht="82.5" customHeight="1">
      <c r="A5" s="32" t="s">
        <v>24</v>
      </c>
      <c r="B5" s="32" t="s">
        <v>34</v>
      </c>
      <c r="C5" s="32" t="s">
        <v>35</v>
      </c>
      <c r="D5" s="32" t="s">
        <v>27</v>
      </c>
      <c r="E5" s="34" t="s">
        <v>28</v>
      </c>
      <c r="F5" s="32" t="s">
        <v>36</v>
      </c>
      <c r="G5" s="3">
        <f>360000000*0.04</f>
        <v>14400000</v>
      </c>
      <c r="H5" s="3">
        <f>360000000*0.04</f>
        <v>14400000</v>
      </c>
      <c r="I5" s="3"/>
      <c r="J5" s="33" t="s">
        <v>30</v>
      </c>
      <c r="K5" s="33" t="s">
        <v>31</v>
      </c>
      <c r="L5" s="33" t="s">
        <v>31</v>
      </c>
      <c r="M5" s="33" t="s">
        <v>31</v>
      </c>
      <c r="N5" s="33" t="s">
        <v>37</v>
      </c>
      <c r="O5" s="33" t="s">
        <v>33</v>
      </c>
    </row>
    <row r="6" spans="1:15" s="1" customFormat="1" ht="20.100000000000001" customHeight="1">
      <c r="G6" s="35">
        <f>SUM(G4:G5)</f>
        <v>360000000</v>
      </c>
      <c r="H6" s="35">
        <f>SUM(H4:H5)</f>
        <v>360000000</v>
      </c>
      <c r="I6" s="35">
        <f>SUM(I4:I5)</f>
        <v>0</v>
      </c>
    </row>
    <row r="7" spans="1:15" s="1" customFormat="1" ht="29.2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</sheetData>
  <mergeCells count="14">
    <mergeCell ref="A7:O7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10"/>
  <sheetViews>
    <sheetView workbookViewId="0">
      <selection activeCell="E24" sqref="E24"/>
    </sheetView>
  </sheetViews>
  <sheetFormatPr defaultColWidth="9.140625" defaultRowHeight="15"/>
  <cols>
    <col min="1" max="1" width="38.7109375" style="9" customWidth="1"/>
    <col min="2" max="3" width="15.28515625" style="9" customWidth="1"/>
    <col min="4" max="4" width="16.140625" style="9" customWidth="1"/>
    <col min="5" max="12" width="15.28515625" style="9" customWidth="1"/>
    <col min="13" max="13" width="14.28515625" style="9" customWidth="1"/>
    <col min="14" max="14" width="16.85546875" style="9" customWidth="1"/>
    <col min="15" max="1024" width="9.140625" style="9"/>
  </cols>
  <sheetData>
    <row r="1" spans="1:14" ht="60.75" customHeight="1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>
      <c r="A2" s="10"/>
      <c r="B2" s="11">
        <v>2024</v>
      </c>
      <c r="C2" s="11">
        <v>2025</v>
      </c>
      <c r="D2" s="11">
        <v>2026</v>
      </c>
      <c r="E2" s="25">
        <v>2027</v>
      </c>
      <c r="F2" s="25">
        <v>2028</v>
      </c>
      <c r="G2" s="25">
        <v>2029</v>
      </c>
      <c r="H2" s="25">
        <v>2030</v>
      </c>
      <c r="I2" s="25">
        <v>2031</v>
      </c>
      <c r="J2" s="25">
        <v>2032</v>
      </c>
      <c r="K2" s="25">
        <v>2033</v>
      </c>
      <c r="L2" s="11">
        <v>2034</v>
      </c>
      <c r="M2" s="11">
        <v>2035</v>
      </c>
      <c r="N2" s="11" t="s">
        <v>39</v>
      </c>
    </row>
    <row r="3" spans="1:14" ht="33.75" customHeight="1">
      <c r="A3" s="12" t="s">
        <v>40</v>
      </c>
      <c r="B3" s="13"/>
      <c r="C3" s="13"/>
      <c r="D3" s="13"/>
      <c r="E3" s="13">
        <v>24175542.857142858</v>
      </c>
      <c r="F3" s="13">
        <v>29013942.857142858</v>
      </c>
      <c r="G3" s="13">
        <v>56661942.857142858</v>
      </c>
      <c r="H3" s="13">
        <v>56661942.857142858</v>
      </c>
      <c r="I3" s="13">
        <v>56661942.857142858</v>
      </c>
      <c r="J3" s="13">
        <v>56661942.857142858</v>
      </c>
      <c r="K3" s="13">
        <v>80162742.857142851</v>
      </c>
      <c r="L3" s="13"/>
      <c r="M3" s="13"/>
      <c r="N3" s="13">
        <f>SUM(B3:M3)</f>
        <v>360000000</v>
      </c>
    </row>
    <row r="4" spans="1:14" ht="28.5" customHeight="1">
      <c r="A4" s="14" t="s">
        <v>41</v>
      </c>
      <c r="B4" s="15">
        <f>SUM(B3:B3)</f>
        <v>0</v>
      </c>
      <c r="C4" s="15">
        <f>SUM(C3:C3)</f>
        <v>0</v>
      </c>
      <c r="D4" s="20"/>
      <c r="E4" s="23">
        <v>24175542.857142858</v>
      </c>
      <c r="F4" s="23">
        <v>29013942.857142858</v>
      </c>
      <c r="G4" s="23">
        <v>56661942.857142858</v>
      </c>
      <c r="H4" s="23">
        <v>56661942.857142858</v>
      </c>
      <c r="I4" s="23">
        <v>56661942.857142858</v>
      </c>
      <c r="J4" s="23">
        <v>56661942.857142858</v>
      </c>
      <c r="K4" s="23">
        <v>80162742.857142851</v>
      </c>
      <c r="L4" s="15"/>
      <c r="M4" s="15"/>
      <c r="N4" s="15">
        <f>SUM(B4:M4)</f>
        <v>360000000</v>
      </c>
    </row>
    <row r="6" spans="1:14" ht="21.7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1.75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N7" s="17"/>
    </row>
    <row r="8" spans="1:14" ht="21.75" customHeight="1">
      <c r="B8" s="16"/>
      <c r="C8" s="16"/>
      <c r="N8" s="17"/>
    </row>
    <row r="9" spans="1:14" ht="21.75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1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">
    <mergeCell ref="A1:N1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04B5-B843-4B27-9BE3-30CE7C2C63EE}">
  <dimension ref="A1:R7"/>
  <sheetViews>
    <sheetView zoomScale="85" zoomScaleNormal="85" zoomScaleSheetLayoutView="100" workbookViewId="0">
      <selection activeCell="I15" sqref="I15"/>
    </sheetView>
  </sheetViews>
  <sheetFormatPr defaultRowHeight="15"/>
  <cols>
    <col min="1" max="1" width="30.140625" customWidth="1"/>
    <col min="2" max="2" width="19.140625" customWidth="1"/>
    <col min="3" max="3" width="13.7109375" customWidth="1"/>
    <col min="4" max="4" width="16.28515625" customWidth="1"/>
    <col min="5" max="5" width="17.85546875" customWidth="1"/>
    <col min="6" max="6" width="27.140625" customWidth="1"/>
    <col min="7" max="7" width="22" customWidth="1"/>
    <col min="8" max="8" width="29.85546875" bestFit="1" customWidth="1"/>
    <col min="9" max="9" width="18.7109375" customWidth="1"/>
    <col min="10" max="11" width="15.140625" bestFit="1" customWidth="1"/>
    <col min="12" max="18" width="16.42578125" bestFit="1" customWidth="1"/>
  </cols>
  <sheetData>
    <row r="1" spans="1:18" s="1" customFormat="1" ht="54.6" customHeight="1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1" customFormat="1" ht="24" customHeight="1">
      <c r="A2" s="54" t="s">
        <v>43</v>
      </c>
      <c r="B2" s="54" t="s">
        <v>11</v>
      </c>
      <c r="C2" s="54" t="s">
        <v>12</v>
      </c>
      <c r="D2" s="54" t="s">
        <v>44</v>
      </c>
      <c r="E2" s="54" t="s">
        <v>14</v>
      </c>
      <c r="F2" s="54" t="s">
        <v>15</v>
      </c>
      <c r="G2" s="54" t="s">
        <v>16</v>
      </c>
      <c r="H2" s="54" t="s">
        <v>17</v>
      </c>
      <c r="I2" s="56" t="s">
        <v>18</v>
      </c>
      <c r="J2" s="50">
        <v>2025</v>
      </c>
      <c r="K2" s="52">
        <v>2026</v>
      </c>
      <c r="L2" s="52">
        <v>2027</v>
      </c>
      <c r="M2" s="50">
        <v>2028</v>
      </c>
      <c r="N2" s="50">
        <v>2029</v>
      </c>
      <c r="O2" s="52">
        <v>2030</v>
      </c>
      <c r="P2" s="50">
        <v>2031</v>
      </c>
      <c r="Q2" s="50">
        <v>2032</v>
      </c>
      <c r="R2" s="52">
        <v>2033</v>
      </c>
    </row>
    <row r="3" spans="1:18" s="1" customFormat="1" ht="30" customHeight="1">
      <c r="A3" s="55"/>
      <c r="B3" s="55"/>
      <c r="C3" s="55"/>
      <c r="D3" s="55"/>
      <c r="E3" s="55"/>
      <c r="F3" s="55"/>
      <c r="G3" s="55"/>
      <c r="H3" s="55"/>
      <c r="I3" s="57"/>
      <c r="J3" s="51"/>
      <c r="K3" s="53"/>
      <c r="L3" s="53"/>
      <c r="M3" s="51"/>
      <c r="N3" s="51"/>
      <c r="O3" s="53"/>
      <c r="P3" s="51"/>
      <c r="Q3" s="51"/>
      <c r="R3" s="53"/>
    </row>
    <row r="4" spans="1:18" s="1" customFormat="1" ht="78.75">
      <c r="A4" s="26" t="s">
        <v>24</v>
      </c>
      <c r="B4" s="26" t="s">
        <v>25</v>
      </c>
      <c r="C4" s="26" t="s">
        <v>26</v>
      </c>
      <c r="D4" s="26" t="s">
        <v>27</v>
      </c>
      <c r="E4" s="27" t="s">
        <v>28</v>
      </c>
      <c r="F4" s="24" t="s">
        <v>29</v>
      </c>
      <c r="G4" s="28">
        <f>H4+I4</f>
        <v>345600000</v>
      </c>
      <c r="H4" s="28">
        <f>360000000-H5</f>
        <v>345600000</v>
      </c>
      <c r="I4" s="29"/>
      <c r="J4" s="28"/>
      <c r="K4" s="28"/>
      <c r="L4" s="28">
        <v>22118400</v>
      </c>
      <c r="M4" s="28">
        <v>26956800</v>
      </c>
      <c r="N4" s="28">
        <v>54604800</v>
      </c>
      <c r="O4" s="28">
        <v>54604800</v>
      </c>
      <c r="P4" s="28">
        <v>54604800</v>
      </c>
      <c r="Q4" s="28">
        <v>54604800</v>
      </c>
      <c r="R4" s="28">
        <v>78105600</v>
      </c>
    </row>
    <row r="5" spans="1:18" s="1" customFormat="1" ht="47.25">
      <c r="A5" s="26" t="s">
        <v>24</v>
      </c>
      <c r="B5" s="26" t="s">
        <v>34</v>
      </c>
      <c r="C5" s="26" t="s">
        <v>35</v>
      </c>
      <c r="D5" s="26" t="s">
        <v>27</v>
      </c>
      <c r="E5" s="30" t="s">
        <v>28</v>
      </c>
      <c r="F5" s="26" t="s">
        <v>36</v>
      </c>
      <c r="G5" s="28">
        <f>H5+I5</f>
        <v>14400000</v>
      </c>
      <c r="H5" s="28">
        <f>360000000*0.04</f>
        <v>14400000</v>
      </c>
      <c r="I5" s="28"/>
      <c r="J5" s="37"/>
      <c r="K5" s="37"/>
      <c r="L5" s="37">
        <v>2057142.857142857</v>
      </c>
      <c r="M5" s="37">
        <v>2057142.857142857</v>
      </c>
      <c r="N5" s="37">
        <v>2057142.857142857</v>
      </c>
      <c r="O5" s="37">
        <v>2057142.857142857</v>
      </c>
      <c r="P5" s="37">
        <v>2057142.857142857</v>
      </c>
      <c r="Q5" s="37">
        <v>2057142.857142857</v>
      </c>
      <c r="R5" s="37">
        <v>2057142.857142857</v>
      </c>
    </row>
    <row r="6" spans="1:18" s="1" customFormat="1" ht="45.75" customHeight="1">
      <c r="A6" s="31"/>
      <c r="B6" s="31"/>
      <c r="C6" s="31"/>
      <c r="D6" s="31"/>
      <c r="E6" s="31"/>
      <c r="F6" s="31"/>
      <c r="G6" s="38">
        <f>SUM(G4:G5)</f>
        <v>360000000</v>
      </c>
      <c r="H6" s="38">
        <f>SUM(H4:H5)</f>
        <v>360000000</v>
      </c>
      <c r="I6" s="38">
        <f>SUM(I4:I5)</f>
        <v>0</v>
      </c>
      <c r="J6" s="38"/>
      <c r="K6" s="38"/>
      <c r="L6" s="38">
        <f t="shared" ref="L6:R6" si="0">L4+L5</f>
        <v>24175542.857142858</v>
      </c>
      <c r="M6" s="38">
        <f t="shared" si="0"/>
        <v>29013942.857142858</v>
      </c>
      <c r="N6" s="38">
        <f t="shared" si="0"/>
        <v>56661942.857142858</v>
      </c>
      <c r="O6" s="38">
        <f t="shared" si="0"/>
        <v>56661942.857142858</v>
      </c>
      <c r="P6" s="38">
        <f t="shared" si="0"/>
        <v>56661942.857142858</v>
      </c>
      <c r="Q6" s="38">
        <f t="shared" si="0"/>
        <v>56661942.857142858</v>
      </c>
      <c r="R6" s="38">
        <f t="shared" si="0"/>
        <v>80162742.857142851</v>
      </c>
    </row>
    <row r="7" spans="1:18" s="1" customFormat="1" ht="16.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</sheetData>
  <mergeCells count="20">
    <mergeCell ref="A1:R1"/>
    <mergeCell ref="A2:A3"/>
    <mergeCell ref="B2:B3"/>
    <mergeCell ref="C2:C3"/>
    <mergeCell ref="E2:E3"/>
    <mergeCell ref="A7:R7"/>
    <mergeCell ref="P2:P3"/>
    <mergeCell ref="Q2:Q3"/>
    <mergeCell ref="M2:M3"/>
    <mergeCell ref="N2:N3"/>
    <mergeCell ref="R2:R3"/>
    <mergeCell ref="J2:J3"/>
    <mergeCell ref="K2:K3"/>
    <mergeCell ref="L2:L3"/>
    <mergeCell ref="O2:O3"/>
    <mergeCell ref="D2:D3"/>
    <mergeCell ref="F2:F3"/>
    <mergeCell ref="G2:G3"/>
    <mergeCell ref="H2:H3"/>
    <mergeCell ref="I2:I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5D2E7-E2B5-4784-BBE6-0F2690C9A23D}"/>
</file>

<file path=customXml/itemProps2.xml><?xml version="1.0" encoding="utf-8"?>
<ds:datastoreItem xmlns:ds="http://schemas.openxmlformats.org/officeDocument/2006/customXml" ds:itemID="{309C4726-1745-472F-8D34-684F21E01C93}"/>
</file>

<file path=customXml/itemProps3.xml><?xml version="1.0" encoding="utf-8"?>
<ds:datastoreItem xmlns:ds="http://schemas.openxmlformats.org/officeDocument/2006/customXml" ds:itemID="{B68F575A-77E2-4093-ABE5-DF31F97399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Vincenza Raddi</cp:lastModifiedBy>
  <cp:revision/>
  <dcterms:created xsi:type="dcterms:W3CDTF">2024-11-28T10:50:20Z</dcterms:created>
  <dcterms:modified xsi:type="dcterms:W3CDTF">2026-04-30T13:36:01Z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