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hidePivotFieldList="1"/>
  <xr:revisionPtr revIDLastSave="0" documentId="13_ncr:1_{5666FC65-B8E0-492D-8043-246C70CB392C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Tabella art. 3" sheetId="3" r:id="rId1"/>
    <sheet name="A1_Procedurale" sheetId="1" r:id="rId2"/>
    <sheet name="Allegato B__Piano fin. accordo" sheetId="4" r:id="rId3"/>
    <sheet name="B1_Finanziario" sheetId="2" r:id="rId4"/>
  </sheets>
  <definedNames>
    <definedName name="_xlnm._FilterDatabase" localSheetId="1" hidden="1">A1_Procedurale!$A$1:$O$32</definedName>
    <definedName name="_xlnm._FilterDatabase" localSheetId="3" hidden="1">B1_Finanziario!$A$2:$Q$32</definedName>
    <definedName name="_xlnm.Print_Area" localSheetId="1">A1_Procedurale!$A$1:$O$34</definedName>
    <definedName name="_xlnm.Print_Area" localSheetId="2">'Allegato B__Piano fin. accordo'!$A$1:$N$4</definedName>
    <definedName name="_xlnm.Print_Area" localSheetId="3">B1_Finanziario!$A$1:$Q$34</definedName>
    <definedName name="_xlnm.Print_Area" localSheetId="0">'Tabella art. 3'!$A$1:$E$5</definedName>
    <definedName name="_xlnm.Print_Titles" localSheetId="1">A1_Procedurale!$2:$3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2" l="1"/>
  <c r="L4" i="4"/>
  <c r="M4" i="4"/>
  <c r="P32" i="2" l="1"/>
  <c r="J3" i="4" s="1"/>
  <c r="G32" i="1"/>
  <c r="I32" i="1"/>
  <c r="I32" i="2"/>
  <c r="Q32" i="2"/>
  <c r="O32" i="2" l="1"/>
  <c r="I3" i="4" s="1"/>
  <c r="D3" i="4"/>
  <c r="L32" i="2"/>
  <c r="F3" i="4" s="1"/>
  <c r="K32" i="2"/>
  <c r="E3" i="4" s="1"/>
  <c r="H32" i="1" l="1"/>
  <c r="H32" i="2"/>
  <c r="G32" i="2"/>
  <c r="D4" i="4" l="1"/>
  <c r="E4" i="4"/>
  <c r="F4" i="4"/>
  <c r="I4" i="4"/>
  <c r="J4" i="4"/>
  <c r="K4" i="4"/>
  <c r="C4" i="4" l="1"/>
  <c r="B4" i="4"/>
  <c r="M32" i="2" l="1"/>
  <c r="G3" i="4" s="1"/>
  <c r="N32" i="2"/>
  <c r="H3" i="4" s="1"/>
  <c r="H4" i="4" s="1"/>
  <c r="G4" i="4" l="1"/>
  <c r="N4" i="4" s="1"/>
  <c r="N3" i="4"/>
</calcChain>
</file>

<file path=xl/sharedStrings.xml><?xml version="1.0" encoding="utf-8"?>
<sst xmlns="http://schemas.openxmlformats.org/spreadsheetml/2006/main" count="514" uniqueCount="146">
  <si>
    <t>AMBITI DI INTERVENTO</t>
  </si>
  <si>
    <t>Risorse FSC 
21-27 
(ass. ordinaria)</t>
  </si>
  <si>
    <t>Cofinanziamento interventi</t>
  </si>
  <si>
    <t>Numero interventi/
linee di azione</t>
  </si>
  <si>
    <t>Altre risorse Pubbliche</t>
  </si>
  <si>
    <t>Ammontare complessivo investimenti</t>
  </si>
  <si>
    <t>LINEA DI INTERVENTO</t>
  </si>
  <si>
    <t>CUP/Linea di azione</t>
  </si>
  <si>
    <t>TITOLO</t>
  </si>
  <si>
    <t xml:space="preserve">COSTO TOTALE </t>
  </si>
  <si>
    <t>IMPORTO RICHIESTO FSC 21-27</t>
  </si>
  <si>
    <t>COFINANZIAMENTO CON ALTRE RISORSE</t>
  </si>
  <si>
    <t>PROGRAMMAZIONE</t>
  </si>
  <si>
    <t>PROGETTAZIONE</t>
  </si>
  <si>
    <t>ESECUZIONE</t>
  </si>
  <si>
    <t>PREVISIONE INIZIO</t>
  </si>
  <si>
    <t>PREVISIONE FINE</t>
  </si>
  <si>
    <t>TOTALE</t>
  </si>
  <si>
    <t>Assegnazione FSC 21-27 ordinaria</t>
  </si>
  <si>
    <t>Totale</t>
  </si>
  <si>
    <t>AMMINISTRAZIONE</t>
  </si>
  <si>
    <t>2_SEMESTRE_2025</t>
  </si>
  <si>
    <t>1_SEMESTRE_2026</t>
  </si>
  <si>
    <t>2_SEMESTRE_2030</t>
  </si>
  <si>
    <t>2_SEMESTRE_2026</t>
  </si>
  <si>
    <t>2_SEMESTRE_2027</t>
  </si>
  <si>
    <t>1_SEMESTRE_2027</t>
  </si>
  <si>
    <t>2_SEMESTRE_2029</t>
  </si>
  <si>
    <t>06.CULTURA</t>
  </si>
  <si>
    <t>06.01 PATRIMONIO E PAESAGGIO</t>
  </si>
  <si>
    <t>1_SEMESTRE_2028</t>
  </si>
  <si>
    <t>CAMPANIA</t>
  </si>
  <si>
    <t>LAZIO</t>
  </si>
  <si>
    <t>PUGLIA</t>
  </si>
  <si>
    <t>12.CAPACITÀ AMMINISTRATIVA</t>
  </si>
  <si>
    <t>F17E16000170001</t>
  </si>
  <si>
    <t/>
  </si>
  <si>
    <t>2_SEMESTRE_2028</t>
  </si>
  <si>
    <t>COMUNE DI CORSANO</t>
  </si>
  <si>
    <t>D67H20008730001</t>
  </si>
  <si>
    <t>VALORIZZAZIONE DEL CENTRO STORICO DEL COMUNE DI CORSANO CON REALIZZAZIONE DI MUSEO ALL'APERTO,</t>
  </si>
  <si>
    <t>COMUNE DI COMACCHIO</t>
  </si>
  <si>
    <t>D57E19000130005</t>
  </si>
  <si>
    <t>RIQUALIFICAZIONE URBANA DEL COMPARTO SANT'AGOSTINO - COMACCHIO</t>
  </si>
  <si>
    <t>COMUNE DI GUBBIO</t>
  </si>
  <si>
    <t>G37E19000080001</t>
  </si>
  <si>
    <t>PALAZZO DEI CONSOLI E COMPLESSO MONUMENTALE (PIAZZA GRANDE E PALAZZO PRESTORIO) "ARCONI" – GUBBIO</t>
  </si>
  <si>
    <t>COMUNE DI TORINO</t>
  </si>
  <si>
    <t>C19D22000110001</t>
  </si>
  <si>
    <t>MANEGGIO ALFIERIANO DELLA CAVALLERIZZA REALE DI TORINO</t>
  </si>
  <si>
    <t>DIREZIONE REGIONALE MUSEI VENETO</t>
  </si>
  <si>
    <t>F72C16000940001</t>
  </si>
  <si>
    <t>RESTAURO, ADEGUAMENTO FUNZIONALE, ALLESTIMENTO DEL MUSEO D’ARTE ORIENTALE, EX CHIESA DI SAN GREGORIO</t>
  </si>
  <si>
    <t>COMUNE DI MONTE SANTA MARIA TIBERINA</t>
  </si>
  <si>
    <t>F25C19001510006</t>
  </si>
  <si>
    <t>PALAZZO MUSEO BOURBON DI MONTE SANTA MARIA TIBERINA</t>
  </si>
  <si>
    <t>SOPRINTENDENZA ARCHEOLOGIA, BELLE ARTI E PAESAGGIO PER L'AREA METROPOLITANA DI ROMA E LA PROVINCIA DI RIETI</t>
  </si>
  <si>
    <t>F77E19000010001</t>
  </si>
  <si>
    <t>GRANDE SOSTRUZIONE DELLA VIA APPIA - PULITURA, RESTAURO E CONSOLIDAMENTO</t>
  </si>
  <si>
    <t>PARCO ARCHEOLOGICO DELL’APPIA ANTICA</t>
  </si>
  <si>
    <t>F87E19000480001</t>
  </si>
  <si>
    <t>VIA APPIA ANTICA - PIAZZA DELLE FINANZE</t>
  </si>
  <si>
    <t>F17E19000000001</t>
  </si>
  <si>
    <t>SCAVI E VALORIZZAZIONE DELLA VIA APPIA NEI PRESSI DEL SEPOLCRO DEGLI ORAZI E CURIAZI</t>
  </si>
  <si>
    <t>COMUNE DI CHIARAMONTE GULFI</t>
  </si>
  <si>
    <t>G44H20001100001</t>
  </si>
  <si>
    <t>ALLA SCOPERTA DELLA CITTÀ DEI MUSEI. LAVORI DI RECUPERO E RIQUALIFICAZIONE DEI MUSEI COMUNALI.</t>
  </si>
  <si>
    <t>COMUNE DI CORIGLIANO D’OTRANTO</t>
  </si>
  <si>
    <t>C59D20000480005</t>
  </si>
  <si>
    <t>IL BORGO VOLANTE</t>
  </si>
  <si>
    <t>GALLERIE NAZIONALI D’ARTE ANTICA DI ROMA – PALAZZO BARBERINI E GALLERIA CORSINI</t>
  </si>
  <si>
    <t>F82C16002380001</t>
  </si>
  <si>
    <t>COMPLETAMENTO INTERVENTO DI RESTAURO E RIALLESTIMENTO DEL MUSEO DI PALAZZO BARBERINI</t>
  </si>
  <si>
    <t>COMUNE DI PORCIA</t>
  </si>
  <si>
    <t>H43G19000010001</t>
  </si>
  <si>
    <t>RESTAURO VILLA CORRER DOLFIN – LOTTO 1 E LOTTO 2</t>
  </si>
  <si>
    <t>F29J16000380001</t>
  </si>
  <si>
    <t>RESTAURO E VALORIZZAZIONE DEL PARCO ARCHEOLOGICO DEI CAMPI FLEGREI</t>
  </si>
  <si>
    <t>COMUNE DI CASAL VELINO</t>
  </si>
  <si>
    <t>B77E20000110006</t>
  </si>
  <si>
    <t>T-ALENTO REALIZZAZIONE DI MUSEO APERTO E ITINERARIO ETNOANTROPOLOGICO CON GALLERIA D’ARTE DIFFUSA</t>
  </si>
  <si>
    <t>COMUNE DI FIUMEFREDDO BRUZIO</t>
  </si>
  <si>
    <t>D97B20000390001</t>
  </si>
  <si>
    <t>INTERVENTI DI RIQUALIFICAZIONE E VALORIZZAZIONE TURISTICO -CULTURALE DEL CENTRO STORICO</t>
  </si>
  <si>
    <t>COMUNE DI AREZZO</t>
  </si>
  <si>
    <t>B11B20000980001</t>
  </si>
  <si>
    <t>REALIZZAZIONE DEL PERCORSO ARETINO DEI "CAMMINI DI FRANCESCO” - UN PERCORSO CICLO PEDONALE</t>
  </si>
  <si>
    <t>COMUNE DI PARETE</t>
  </si>
  <si>
    <t>J77E19000010002</t>
  </si>
  <si>
    <t>INTERVENTO DI RESTAURO E RECUPERO DELLE ANTICHE CISTERNE E SPAZI DI PERCORRENZA ESTERNA DEL PALAZZO</t>
  </si>
  <si>
    <t>PARCO ARCHEOLOGICO OSTIA ANTICA</t>
  </si>
  <si>
    <t>F87E18000270001</t>
  </si>
  <si>
    <t>LAVORI DI RESTAURO E CONSERVAZIONE TEATRO DI OSTIA ANTICA</t>
  </si>
  <si>
    <t>COMUNE DI ISOLE TREMITI</t>
  </si>
  <si>
    <t>E96D18000070001</t>
  </si>
  <si>
    <t>RECUPERO E RIUSO FUNZIONALE IMMOBILE COMUNALE IN PIAZZA LATERANENSI - SPAZIO MUSEALE</t>
  </si>
  <si>
    <t>MINISTERO DELLA CULTURA</t>
  </si>
  <si>
    <t>F59D16000610001</t>
  </si>
  <si>
    <t>APPIA REGINA VIARUM: VALORIZZAZIONE E MESSA A SISTEMA DEL CAMMINO LUNGO L’ANTICO TRACCIATO ROMANO</t>
  </si>
  <si>
    <t>PALAZZO DUCALE DI URBINO DIREZIONE REGIONALE MUSEI NAZIONALI MARCHE</t>
  </si>
  <si>
    <t>F39G19000550001</t>
  </si>
  <si>
    <t>MANUTENZIONE STRAORDINARIA, RESTAURO, PROTEZIONE E VALORIZZAZIONE DELL'ANFITEATRO ROMANO DI ANCONA</t>
  </si>
  <si>
    <t xml:space="preserve"> COMUNE DI ISOLE TREMITI</t>
  </si>
  <si>
    <t>E99G17000640001</t>
  </si>
  <si>
    <t>COMPLETAMENTO E MIGLIORAMENTO MOLO SUD E MOLO NORD DELL'AREA PORTUALE DI “SAN NICOLA"- ISOLE TREMITI</t>
  </si>
  <si>
    <t>F93G18000240001</t>
  </si>
  <si>
    <t>MUSEO RICHARD GINORI - INTERVENTO DI RISTRUTTURAZIONE DELL'EDIFICIO DEL MUSEO RICHARD GINORI E ADEGU</t>
  </si>
  <si>
    <t>PARCO ARCHEOLOGICO DELL'APPIA ANTICA</t>
  </si>
  <si>
    <t>F84C22001720001</t>
  </si>
  <si>
    <t>COMPLESSO DI VILLA MASSENZIA: RESTAURO, ADEGUAMENTO E MANUTENZIONE STRAORDINARIA</t>
  </si>
  <si>
    <t>12.02 ASSISTENZA TECNICA</t>
  </si>
  <si>
    <t>MINISTERO DELLA CULTURA/COMUNI</t>
  </si>
  <si>
    <t>RIQUALIFICAZIONI DI NATURA CULTURALE E SOCIALE DI CONTESTI URBANI DIFFICILI</t>
  </si>
  <si>
    <t>2_SEMESTRE_2031</t>
  </si>
  <si>
    <t>ABRUZZO</t>
  </si>
  <si>
    <t>VENETO</t>
  </si>
  <si>
    <t>EMILIA ROMAGNA</t>
  </si>
  <si>
    <t>PIEMONTE</t>
  </si>
  <si>
    <t>FRIULI VENEZIA GIULIA</t>
  </si>
  <si>
    <t>TOSCANA</t>
  </si>
  <si>
    <t>UMBRIA</t>
  </si>
  <si>
    <t>SICILIA</t>
  </si>
  <si>
    <t>CALABRIA</t>
  </si>
  <si>
    <t>MARCHE</t>
  </si>
  <si>
    <t xml:space="preserve">Totale </t>
  </si>
  <si>
    <t>Accordo per la Coesione Presidente del Consiglio dei ministri - Ministro della cultura 
Allegato A1 - Programma di interventi con cronoprogramma procedurale - valori in euro</t>
  </si>
  <si>
    <t>Accordo per la Coesione Presidente del Consiglio dei ministri - Ministro della cultura 
Allegato B - Piano finanziario di spesa dell’Accordo per annualità (solo quota FSC 21-27) - valori in euro</t>
  </si>
  <si>
    <t>Accordo per la Coesione Presidente del Consiglio dei ministri - Ministro della cultura 
Allegato B1 - Programma di interventi con cronoprogramma finanziario - valori in euro</t>
  </si>
  <si>
    <t>SOPRINTENDENZA ARCHEOLOGIA, BELLE ARTI E PAESAGGIO PER LE PROVINCE DI L'AQUILA E TERAMO</t>
  </si>
  <si>
    <t>ABRUZZO, MOLISE, CAMPANIA, PUGLIA, BASILICATA,CALABRIA, SICILIA, SARDEGNA</t>
  </si>
  <si>
    <t>LAZIO, CAMPANIA, PUGLIA, BASILICATA</t>
  </si>
  <si>
    <t>DIREZIONE REGIONALE MUSEI NAZIONALI TOSCANA</t>
  </si>
  <si>
    <t>1_SEMESTRE_2029</t>
  </si>
  <si>
    <t>PARCO ARCHEOLOGICO DEI CAMPI FLEGREI</t>
  </si>
  <si>
    <t>1_SEMESTRE_2030</t>
  </si>
  <si>
    <t>LAZIO, CAMPANIA, BASILICATA, PUGLIA</t>
  </si>
  <si>
    <t>INTERO TERRITORIO NAZIONALE</t>
  </si>
  <si>
    <t>SUPPORTO TECNICO - OPERATIVO AL RESPONSABILE UNICO DELL’ATTUAZIONE DELL’ACCORDO PER LA COESIONE 2021-2027</t>
  </si>
  <si>
    <r>
      <t>L'AQUILA - CHIESA DI SANTA MARIA PAGANICA - CONSOLIDAMENTO E RESTAURO - L'AQUILA</t>
    </r>
    <r>
      <rPr>
        <b/>
        <sz val="11"/>
        <color theme="1"/>
        <rFont val="Aptos Narrow"/>
        <family val="2"/>
        <scheme val="minor"/>
      </rPr>
      <t xml:space="preserve"> (*)</t>
    </r>
  </si>
  <si>
    <t>(*) Con la Delibera CIPESS n. 14/2025 è stato assegnato al Ministero della cultura un importo complessivo di 14 milioni di euro, a valere sul FSC 2021-2027, per l'intervento "Chiesa di Santa Maria Paganica - Consolidamento e restauro in L'Aquila - 1° stralcio funzionale" , con CUP F19D25000340001. Tale intervento consente il completamento del restauro oggetto dell'intervento ex art. 53 D.L. n. 13/2023 proposto per l'Accordo, con CUP F17E16000170001.</t>
  </si>
  <si>
    <t>SUPPORTO TECNICO - OPERATIVO AL RESPONSABILE UNICO DELL’ATTUAZIONE DELL’ACCORDO PER LA COESIONE 2021 -2027</t>
  </si>
  <si>
    <t>L'AQUILA - CHIESA DI SANTA MARIA PAGANICA - CONSOLIDAMENTO E RESTAURO - L'AQUILA (*)</t>
  </si>
  <si>
    <t>Linea di azione</t>
  </si>
  <si>
    <t xml:space="preserve">AMMINISTRAZIONE </t>
  </si>
  <si>
    <t>LOCALIZZAZIONE</t>
  </si>
  <si>
    <t>AREA TEMATICA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</si>
</sst>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_-;\-* #,##0.00_-;_-* \-??_-;_-@_-"/>
    <numFmt numFmtId="165" formatCode="_-* #,##0.00\ [$€-410]_-;\-* #,##0.00\ [$€-410]_-;_-* &quot;-&quot;??\ [$€-410]_-;_-@_-"/>
    <numFmt numFmtId="166" formatCode="_-* #,##0.00\ _€_-;\-* #,##0.00\ _€_-;_-* &quot;-&quot;??\ _€_-;_-@_-"/>
    <numFmt numFmtId="167" formatCode="_-* #,##0.000\ _€_-;\-* #,##0.000\ _€_-;_-* &quot;-&quot;??\ _€_-;_-@_-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name val="Calibri"/>
      <family val="2"/>
    </font>
    <font>
      <b/>
      <sz val="11"/>
      <color rgb="FF000000"/>
      <name val="Times New Roman"/>
      <family val="1"/>
      <charset val="1"/>
    </font>
    <font>
      <b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Times New Roman"/>
      <family val="1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2060"/>
        <bgColor rgb="FF000080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FFFFFF"/>
      </right>
      <top style="thin">
        <color rgb="FFFFFFFF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63">
    <xf numFmtId="0" fontId="0" fillId="0" borderId="0" xfId="0"/>
    <xf numFmtId="0" fontId="0" fillId="0" borderId="0" xfId="0" applyAlignment="1">
      <alignment vertical="center" wrapText="1"/>
    </xf>
    <xf numFmtId="43" fontId="0" fillId="0" borderId="6" xfId="2" applyFont="1" applyBorder="1" applyAlignment="1">
      <alignment vertical="center"/>
    </xf>
    <xf numFmtId="43" fontId="0" fillId="0" borderId="6" xfId="1" applyFont="1" applyBorder="1" applyAlignment="1">
      <alignment horizontal="center" vertical="center"/>
    </xf>
    <xf numFmtId="43" fontId="5" fillId="0" borderId="6" xfId="1" applyFont="1" applyBorder="1" applyAlignment="1" applyProtection="1">
      <alignment vertical="center"/>
    </xf>
    <xf numFmtId="0" fontId="0" fillId="0" borderId="0" xfId="0" applyAlignment="1">
      <alignment vertical="center"/>
    </xf>
    <xf numFmtId="0" fontId="7" fillId="3" borderId="12" xfId="0" applyFont="1" applyFill="1" applyBorder="1" applyAlignment="1">
      <alignment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43" fontId="1" fillId="0" borderId="6" xfId="1" applyBorder="1" applyAlignment="1" applyProtection="1">
      <alignment vertical="center"/>
    </xf>
    <xf numFmtId="0" fontId="8" fillId="0" borderId="6" xfId="0" applyFont="1" applyBorder="1" applyAlignment="1">
      <alignment vertical="center"/>
    </xf>
    <xf numFmtId="164" fontId="8" fillId="0" borderId="6" xfId="0" applyNumberFormat="1" applyFont="1" applyBorder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4" fontId="9" fillId="0" borderId="6" xfId="0" applyNumberFormat="1" applyFont="1" applyBorder="1" applyAlignment="1">
      <alignment vertical="center"/>
    </xf>
    <xf numFmtId="43" fontId="0" fillId="0" borderId="6" xfId="0" applyNumberFormat="1" applyBorder="1" applyAlignment="1">
      <alignment vertical="center" wrapText="1"/>
    </xf>
    <xf numFmtId="0" fontId="0" fillId="0" borderId="0" xfId="0" applyAlignment="1">
      <alignment wrapText="1"/>
    </xf>
    <xf numFmtId="165" fontId="10" fillId="0" borderId="0" xfId="0" applyNumberFormat="1" applyFont="1"/>
    <xf numFmtId="0" fontId="10" fillId="0" borderId="0" xfId="0" applyFont="1"/>
    <xf numFmtId="0" fontId="10" fillId="0" borderId="0" xfId="0" applyFont="1" applyAlignment="1">
      <alignment horizontal="center"/>
    </xf>
    <xf numFmtId="9" fontId="0" fillId="0" borderId="0" xfId="0" applyNumberFormat="1"/>
    <xf numFmtId="43" fontId="10" fillId="0" borderId="0" xfId="0" applyNumberFormat="1" applyFont="1"/>
    <xf numFmtId="0" fontId="0" fillId="0" borderId="14" xfId="0" applyBorder="1" applyAlignment="1">
      <alignment vertical="center"/>
    </xf>
    <xf numFmtId="0" fontId="0" fillId="0" borderId="6" xfId="0" applyBorder="1" applyAlignment="1">
      <alignment vertical="center" wrapText="1"/>
    </xf>
    <xf numFmtId="43" fontId="0" fillId="0" borderId="15" xfId="2" applyFont="1" applyFill="1" applyBorder="1" applyAlignment="1">
      <alignment vertical="center"/>
    </xf>
    <xf numFmtId="43" fontId="0" fillId="0" borderId="6" xfId="2" applyFont="1" applyFill="1" applyBorder="1" applyAlignment="1">
      <alignment vertical="center"/>
    </xf>
    <xf numFmtId="166" fontId="0" fillId="0" borderId="6" xfId="0" applyNumberFormat="1" applyBorder="1" applyAlignment="1">
      <alignment vertical="center"/>
    </xf>
    <xf numFmtId="43" fontId="0" fillId="0" borderId="6" xfId="0" applyNumberFormat="1" applyBorder="1" applyAlignment="1">
      <alignment vertical="center"/>
    </xf>
    <xf numFmtId="0" fontId="7" fillId="3" borderId="16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5" fillId="0" borderId="6" xfId="1" applyNumberFormat="1" applyFont="1" applyBorder="1" applyAlignment="1" applyProtection="1">
      <alignment horizontal="center" vertical="center"/>
    </xf>
    <xf numFmtId="43" fontId="0" fillId="0" borderId="0" xfId="1" applyFont="1" applyAlignment="1">
      <alignment vertical="center"/>
    </xf>
    <xf numFmtId="0" fontId="12" fillId="0" borderId="6" xfId="0" applyFont="1" applyBorder="1" applyAlignment="1">
      <alignment vertical="center" wrapText="1"/>
    </xf>
    <xf numFmtId="4" fontId="12" fillId="0" borderId="6" xfId="0" applyNumberFormat="1" applyFont="1" applyBorder="1" applyAlignment="1">
      <alignment horizontal="right" vertical="center"/>
    </xf>
    <xf numFmtId="0" fontId="12" fillId="0" borderId="6" xfId="0" applyFont="1" applyBorder="1" applyAlignment="1">
      <alignment horizontal="justify" vertical="center" wrapText="1"/>
    </xf>
    <xf numFmtId="0" fontId="13" fillId="0" borderId="6" xfId="0" applyFont="1" applyBorder="1" applyAlignment="1">
      <alignment horizontal="left" vertical="center" wrapText="1"/>
    </xf>
    <xf numFmtId="43" fontId="13" fillId="0" borderId="6" xfId="1" applyFont="1" applyBorder="1" applyAlignment="1" applyProtection="1">
      <alignment vertical="center"/>
    </xf>
    <xf numFmtId="43" fontId="10" fillId="0" borderId="0" xfId="1" applyFont="1" applyAlignment="1">
      <alignment vertical="center"/>
    </xf>
    <xf numFmtId="4" fontId="9" fillId="0" borderId="6" xfId="0" applyNumberFormat="1" applyFont="1" applyBorder="1" applyAlignment="1">
      <alignment horizontal="right" vertical="center" wrapText="1"/>
    </xf>
    <xf numFmtId="165" fontId="0" fillId="0" borderId="0" xfId="0" applyNumberFormat="1" applyAlignment="1">
      <alignment vertical="center"/>
    </xf>
    <xf numFmtId="167" fontId="0" fillId="0" borderId="0" xfId="0" applyNumberFormat="1" applyAlignment="1">
      <alignment vertical="center"/>
    </xf>
    <xf numFmtId="0" fontId="0" fillId="0" borderId="14" xfId="0" applyBorder="1" applyAlignment="1">
      <alignment vertical="center" wrapText="1"/>
    </xf>
    <xf numFmtId="0" fontId="0" fillId="4" borderId="6" xfId="0" applyFill="1" applyBorder="1" applyAlignment="1">
      <alignment vertical="center"/>
    </xf>
    <xf numFmtId="0" fontId="14" fillId="4" borderId="6" xfId="0" applyFont="1" applyFill="1" applyBorder="1" applyAlignment="1">
      <alignment vertical="center"/>
    </xf>
    <xf numFmtId="0" fontId="0" fillId="4" borderId="0" xfId="0" applyFill="1"/>
    <xf numFmtId="43" fontId="14" fillId="4" borderId="6" xfId="2" applyFont="1" applyFill="1" applyBorder="1" applyAlignment="1">
      <alignment vertical="center"/>
    </xf>
    <xf numFmtId="43" fontId="0" fillId="4" borderId="6" xfId="2" applyFont="1" applyFill="1" applyBorder="1" applyAlignment="1">
      <alignment vertical="center"/>
    </xf>
    <xf numFmtId="0" fontId="2" fillId="2" borderId="6" xfId="0" applyFont="1" applyFill="1" applyBorder="1" applyAlignment="1">
      <alignment vertical="center" wrapText="1"/>
    </xf>
    <xf numFmtId="0" fontId="2" fillId="4" borderId="6" xfId="0" applyFont="1" applyFill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3">
    <cellStyle name="Migliaia" xfId="1" builtinId="3"/>
    <cellStyle name="Migliaia 2" xfId="2" xr:uid="{00000000-0005-0000-0000-000001000000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7"/>
  <sheetViews>
    <sheetView zoomScaleNormal="100" workbookViewId="0">
      <selection sqref="A1:E5"/>
    </sheetView>
  </sheetViews>
  <sheetFormatPr defaultColWidth="9.26953125" defaultRowHeight="14.5" x14ac:dyDescent="0.35"/>
  <cols>
    <col min="1" max="1" width="28.26953125" style="5" customWidth="1"/>
    <col min="2" max="2" width="22.453125" style="5" customWidth="1"/>
    <col min="3" max="3" width="23.26953125" style="5" customWidth="1"/>
    <col min="4" max="4" width="27.26953125" style="5" customWidth="1"/>
    <col min="5" max="5" width="25.08984375" style="5" customWidth="1"/>
    <col min="6" max="6" width="43.81640625" style="5" bestFit="1" customWidth="1"/>
    <col min="7" max="7" width="22.453125" style="5" bestFit="1" customWidth="1"/>
    <col min="8" max="8" width="82.81640625" style="5" bestFit="1" customWidth="1"/>
    <col min="9" max="9" width="43.81640625" style="5" bestFit="1" customWidth="1"/>
    <col min="10" max="10" width="22.453125" style="5" bestFit="1" customWidth="1"/>
    <col min="11" max="11" width="100.453125" style="5" bestFit="1" customWidth="1"/>
    <col min="12" max="12" width="43.81640625" style="5" bestFit="1" customWidth="1"/>
    <col min="13" max="13" width="22.453125" style="5" bestFit="1" customWidth="1"/>
    <col min="14" max="14" width="84.81640625" style="5" bestFit="1" customWidth="1"/>
    <col min="15" max="15" width="43.81640625" style="5" bestFit="1" customWidth="1"/>
    <col min="16" max="16" width="22.453125" style="5" bestFit="1" customWidth="1"/>
    <col min="17" max="17" width="72.7265625" style="5" bestFit="1" customWidth="1"/>
    <col min="18" max="18" width="43.81640625" style="5" bestFit="1" customWidth="1"/>
    <col min="19" max="19" width="22.453125" style="5" bestFit="1" customWidth="1"/>
    <col min="20" max="20" width="36" style="5" bestFit="1" customWidth="1"/>
    <col min="21" max="21" width="43.81640625" style="5" bestFit="1" customWidth="1"/>
    <col min="22" max="22" width="22.453125" style="5" bestFit="1" customWidth="1"/>
    <col min="23" max="23" width="85.453125" style="5" bestFit="1" customWidth="1"/>
    <col min="24" max="24" width="43.81640625" style="5" bestFit="1" customWidth="1"/>
    <col min="25" max="25" width="22.453125" style="5" bestFit="1" customWidth="1"/>
    <col min="26" max="26" width="98.453125" style="5" bestFit="1" customWidth="1"/>
    <col min="27" max="27" width="43.81640625" style="5" bestFit="1" customWidth="1"/>
    <col min="28" max="28" width="22.453125" style="5" bestFit="1" customWidth="1"/>
    <col min="29" max="29" width="77.26953125" style="5" bestFit="1" customWidth="1"/>
    <col min="30" max="30" width="43.81640625" style="5" bestFit="1" customWidth="1"/>
    <col min="31" max="31" width="22.453125" style="5" bestFit="1" customWidth="1"/>
    <col min="32" max="32" width="56.26953125" style="5" bestFit="1" customWidth="1"/>
    <col min="33" max="33" width="43.81640625" style="5" bestFit="1" customWidth="1"/>
    <col min="34" max="34" width="22.453125" style="5" bestFit="1" customWidth="1"/>
    <col min="35" max="35" width="53.81640625" style="5" bestFit="1" customWidth="1"/>
    <col min="36" max="36" width="43.81640625" style="5" bestFit="1" customWidth="1"/>
    <col min="37" max="37" width="22.453125" style="5" bestFit="1" customWidth="1"/>
    <col min="38" max="38" width="100.54296875" style="5" bestFit="1" customWidth="1"/>
    <col min="39" max="39" width="43.81640625" style="5" bestFit="1" customWidth="1"/>
    <col min="40" max="40" width="22.453125" style="5" bestFit="1" customWidth="1"/>
    <col min="41" max="41" width="99.26953125" style="5" bestFit="1" customWidth="1"/>
    <col min="42" max="42" width="43.81640625" style="5" bestFit="1" customWidth="1"/>
    <col min="43" max="43" width="22.453125" style="5" bestFit="1" customWidth="1"/>
    <col min="44" max="44" width="97.26953125" style="5" bestFit="1" customWidth="1"/>
    <col min="45" max="45" width="43.81640625" style="5" bestFit="1" customWidth="1"/>
    <col min="46" max="46" width="22.453125" style="5" bestFit="1" customWidth="1"/>
    <col min="47" max="47" width="52.453125" style="5" bestFit="1" customWidth="1"/>
    <col min="48" max="48" width="43.81640625" style="5" bestFit="1" customWidth="1"/>
    <col min="49" max="49" width="22.453125" style="5" bestFit="1" customWidth="1"/>
    <col min="50" max="50" width="90.81640625" style="5" bestFit="1" customWidth="1"/>
    <col min="51" max="51" width="43.81640625" style="5" bestFit="1" customWidth="1"/>
    <col min="52" max="52" width="22.453125" style="5" bestFit="1" customWidth="1"/>
    <col min="53" max="53" width="84.1796875" style="5" bestFit="1" customWidth="1"/>
    <col min="54" max="54" width="43.81640625" style="5" bestFit="1" customWidth="1"/>
    <col min="55" max="55" width="22.453125" style="5" bestFit="1" customWidth="1"/>
    <col min="56" max="56" width="67.26953125" style="5" bestFit="1" customWidth="1"/>
    <col min="57" max="57" width="43.81640625" style="5" bestFit="1" customWidth="1"/>
    <col min="58" max="58" width="22.453125" style="5" bestFit="1" customWidth="1"/>
    <col min="59" max="59" width="46.26953125" style="5" bestFit="1" customWidth="1"/>
    <col min="60" max="60" width="43.81640625" style="5" bestFit="1" customWidth="1"/>
    <col min="61" max="61" width="22.453125" style="5" bestFit="1" customWidth="1"/>
    <col min="62" max="62" width="100.7265625" style="5" bestFit="1" customWidth="1"/>
    <col min="63" max="63" width="43.81640625" style="5" bestFit="1" customWidth="1"/>
    <col min="64" max="64" width="22.453125" style="5" bestFit="1" customWidth="1"/>
    <col min="65" max="65" width="64.7265625" style="5" bestFit="1" customWidth="1"/>
    <col min="66" max="66" width="43.81640625" style="5" bestFit="1" customWidth="1"/>
    <col min="67" max="67" width="22.453125" style="5" bestFit="1" customWidth="1"/>
    <col min="68" max="68" width="71.7265625" style="5" bestFit="1" customWidth="1"/>
    <col min="69" max="69" width="43.81640625" style="5" bestFit="1" customWidth="1"/>
    <col min="70" max="70" width="22.453125" style="5" bestFit="1" customWidth="1"/>
    <col min="71" max="71" width="79.26953125" style="5" bestFit="1" customWidth="1"/>
    <col min="72" max="72" width="43.81640625" style="5" bestFit="1" customWidth="1"/>
    <col min="73" max="73" width="22.453125" style="5" bestFit="1" customWidth="1"/>
    <col min="74" max="74" width="105.26953125" style="5" bestFit="1" customWidth="1"/>
    <col min="75" max="75" width="43.81640625" style="5" bestFit="1" customWidth="1"/>
    <col min="76" max="76" width="22.453125" style="5" bestFit="1" customWidth="1"/>
    <col min="77" max="77" width="96.7265625" style="5" bestFit="1" customWidth="1"/>
    <col min="78" max="78" width="43.81640625" style="5" bestFit="1" customWidth="1"/>
    <col min="79" max="79" width="22.453125" style="5" bestFit="1" customWidth="1"/>
    <col min="80" max="80" width="95.1796875" style="5" bestFit="1" customWidth="1"/>
    <col min="81" max="81" width="43.81640625" style="5" bestFit="1" customWidth="1"/>
    <col min="82" max="82" width="22.453125" style="5" bestFit="1" customWidth="1"/>
    <col min="83" max="83" width="36.1796875" style="5" bestFit="1" customWidth="1"/>
    <col min="84" max="84" width="43.81640625" style="5" bestFit="1" customWidth="1"/>
    <col min="85" max="85" width="22.453125" style="5" bestFit="1" customWidth="1"/>
    <col min="86" max="86" width="36" style="5" bestFit="1" customWidth="1"/>
    <col min="87" max="87" width="43.81640625" style="5" bestFit="1" customWidth="1"/>
    <col min="88" max="88" width="22.453125" style="5" bestFit="1" customWidth="1"/>
    <col min="89" max="89" width="41.26953125" style="5" bestFit="1" customWidth="1"/>
    <col min="90" max="90" width="49.26953125" style="5" bestFit="1" customWidth="1"/>
    <col min="91" max="91" width="27.7265625" style="5" bestFit="1" customWidth="1"/>
    <col min="92" max="16384" width="9.26953125" style="5"/>
  </cols>
  <sheetData>
    <row r="1" spans="1:6" ht="27.65" customHeight="1" x14ac:dyDescent="0.35">
      <c r="A1" s="49" t="s">
        <v>0</v>
      </c>
      <c r="B1" s="49" t="s">
        <v>1</v>
      </c>
      <c r="C1" s="49" t="s">
        <v>2</v>
      </c>
      <c r="D1" s="49"/>
      <c r="E1" s="49" t="s">
        <v>3</v>
      </c>
    </row>
    <row r="2" spans="1:6" ht="33.75" customHeight="1" x14ac:dyDescent="0.35">
      <c r="A2" s="49"/>
      <c r="B2" s="49"/>
      <c r="C2" s="12" t="s">
        <v>4</v>
      </c>
      <c r="D2" s="12" t="s">
        <v>5</v>
      </c>
      <c r="E2" s="49"/>
    </row>
    <row r="3" spans="1:6" ht="33.75" customHeight="1" x14ac:dyDescent="0.35">
      <c r="A3" s="32" t="s">
        <v>28</v>
      </c>
      <c r="B3" s="33">
        <v>164974637.75999999</v>
      </c>
      <c r="C3" s="38">
        <v>10307202.140000001</v>
      </c>
      <c r="D3" s="13">
        <v>175281839.89999998</v>
      </c>
      <c r="E3" s="28">
        <v>27</v>
      </c>
    </row>
    <row r="4" spans="1:6" ht="33.75" customHeight="1" x14ac:dyDescent="0.35">
      <c r="A4" s="34" t="s">
        <v>34</v>
      </c>
      <c r="B4" s="33">
        <v>6873943.2400000002</v>
      </c>
      <c r="C4" s="12"/>
      <c r="D4" s="13">
        <v>6873943.2400000002</v>
      </c>
      <c r="E4" s="28">
        <v>1</v>
      </c>
    </row>
    <row r="5" spans="1:6" ht="26.25" customHeight="1" x14ac:dyDescent="0.35">
      <c r="A5" s="35" t="s">
        <v>124</v>
      </c>
      <c r="B5" s="36">
        <v>171848581</v>
      </c>
      <c r="C5" s="4">
        <v>10307202.140000001</v>
      </c>
      <c r="D5" s="36">
        <v>182155783.13999999</v>
      </c>
      <c r="E5" s="30">
        <v>28</v>
      </c>
    </row>
    <row r="6" spans="1:6" x14ac:dyDescent="0.35">
      <c r="F6" s="29"/>
    </row>
    <row r="8" spans="1:6" x14ac:dyDescent="0.35">
      <c r="B8" s="40"/>
    </row>
    <row r="9" spans="1:6" x14ac:dyDescent="0.35">
      <c r="A9"/>
      <c r="B9"/>
      <c r="C9"/>
    </row>
    <row r="10" spans="1:6" x14ac:dyDescent="0.35">
      <c r="A10"/>
      <c r="B10"/>
      <c r="C10"/>
    </row>
    <row r="11" spans="1:6" x14ac:dyDescent="0.35">
      <c r="A11"/>
      <c r="B11"/>
      <c r="C11"/>
    </row>
    <row r="12" spans="1:6" x14ac:dyDescent="0.35">
      <c r="A12"/>
      <c r="B12"/>
      <c r="C12"/>
    </row>
    <row r="13" spans="1:6" x14ac:dyDescent="0.35">
      <c r="A13"/>
      <c r="B13"/>
      <c r="C13"/>
    </row>
    <row r="14" spans="1:6" x14ac:dyDescent="0.35">
      <c r="A14"/>
      <c r="B14"/>
      <c r="C14"/>
    </row>
    <row r="15" spans="1:6" x14ac:dyDescent="0.35">
      <c r="A15"/>
      <c r="B15"/>
      <c r="C15"/>
    </row>
    <row r="16" spans="1:6" x14ac:dyDescent="0.35">
      <c r="A16"/>
      <c r="B16"/>
      <c r="C16"/>
    </row>
    <row r="17" spans="1:3" x14ac:dyDescent="0.35">
      <c r="A17"/>
      <c r="B17"/>
      <c r="C17"/>
    </row>
  </sheetData>
  <mergeCells count="4">
    <mergeCell ref="A1:A2"/>
    <mergeCell ref="E1:E2"/>
    <mergeCell ref="B1:B2"/>
    <mergeCell ref="C1:D1"/>
  </mergeCells>
  <pageMargins left="0.7" right="0.7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43"/>
  <sheetViews>
    <sheetView zoomScale="80" zoomScaleNormal="80" zoomScaleSheetLayoutView="110" workbookViewId="0">
      <selection activeCell="B4" sqref="B4"/>
    </sheetView>
  </sheetViews>
  <sheetFormatPr defaultRowHeight="14.5" x14ac:dyDescent="0.35"/>
  <cols>
    <col min="1" max="1" width="27.7265625" customWidth="1"/>
    <col min="2" max="2" width="19.453125" customWidth="1"/>
    <col min="3" max="3" width="31.7265625" customWidth="1"/>
    <col min="4" max="4" width="18.453125" customWidth="1"/>
    <col min="5" max="5" width="20.81640625" customWidth="1"/>
    <col min="6" max="6" width="55.7265625" style="15" customWidth="1"/>
    <col min="7" max="7" width="17.7265625" customWidth="1"/>
    <col min="8" max="8" width="18.453125" customWidth="1"/>
    <col min="9" max="9" width="18.54296875" customWidth="1"/>
    <col min="10" max="10" width="17" customWidth="1"/>
    <col min="11" max="11" width="16.453125" customWidth="1"/>
    <col min="12" max="12" width="17.26953125" customWidth="1"/>
    <col min="13" max="13" width="18" customWidth="1"/>
    <col min="14" max="14" width="17.26953125" customWidth="1"/>
    <col min="15" max="15" width="18" style="44" customWidth="1"/>
  </cols>
  <sheetData>
    <row r="1" spans="1:15" s="1" customFormat="1" ht="54.65" customHeight="1" x14ac:dyDescent="0.35">
      <c r="A1" s="51" t="s">
        <v>125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</row>
    <row r="2" spans="1:15" s="1" customFormat="1" ht="24" customHeight="1" x14ac:dyDescent="0.35">
      <c r="A2" s="52" t="s">
        <v>143</v>
      </c>
      <c r="B2" s="52" t="s">
        <v>145</v>
      </c>
      <c r="C2" s="52" t="s">
        <v>6</v>
      </c>
      <c r="D2" s="52" t="s">
        <v>144</v>
      </c>
      <c r="E2" s="52" t="s">
        <v>7</v>
      </c>
      <c r="F2" s="52" t="s">
        <v>8</v>
      </c>
      <c r="G2" s="52" t="s">
        <v>9</v>
      </c>
      <c r="H2" s="52" t="s">
        <v>10</v>
      </c>
      <c r="I2" s="52" t="s">
        <v>11</v>
      </c>
      <c r="J2" s="52" t="s">
        <v>12</v>
      </c>
      <c r="K2" s="52"/>
      <c r="L2" s="52" t="s">
        <v>13</v>
      </c>
      <c r="M2" s="52"/>
      <c r="N2" s="52" t="s">
        <v>14</v>
      </c>
      <c r="O2" s="52"/>
    </row>
    <row r="3" spans="1:15" s="1" customFormat="1" ht="30" customHeight="1" x14ac:dyDescent="0.35">
      <c r="A3" s="52"/>
      <c r="B3" s="52"/>
      <c r="C3" s="52"/>
      <c r="D3" s="52"/>
      <c r="E3" s="52"/>
      <c r="F3" s="52"/>
      <c r="G3" s="52"/>
      <c r="H3" s="52"/>
      <c r="I3" s="52"/>
      <c r="J3" s="47" t="s">
        <v>15</v>
      </c>
      <c r="K3" s="47" t="s">
        <v>16</v>
      </c>
      <c r="L3" s="47" t="s">
        <v>15</v>
      </c>
      <c r="M3" s="47" t="s">
        <v>16</v>
      </c>
      <c r="N3" s="47" t="s">
        <v>15</v>
      </c>
      <c r="O3" s="48" t="s">
        <v>16</v>
      </c>
    </row>
    <row r="4" spans="1:15" ht="70" customHeight="1" x14ac:dyDescent="0.35">
      <c r="A4" s="22" t="s">
        <v>128</v>
      </c>
      <c r="B4" s="8" t="s">
        <v>28</v>
      </c>
      <c r="C4" s="8" t="s">
        <v>29</v>
      </c>
      <c r="D4" s="21" t="s">
        <v>114</v>
      </c>
      <c r="E4" s="8" t="s">
        <v>35</v>
      </c>
      <c r="F4" s="22" t="s">
        <v>141</v>
      </c>
      <c r="G4" s="24">
        <v>5402211.6299999999</v>
      </c>
      <c r="H4" s="24">
        <v>5402211.6299999999</v>
      </c>
      <c r="I4" s="24">
        <v>0</v>
      </c>
      <c r="J4" s="8" t="s">
        <v>36</v>
      </c>
      <c r="K4" s="8" t="s">
        <v>36</v>
      </c>
      <c r="L4" s="8"/>
      <c r="M4" s="8" t="s">
        <v>22</v>
      </c>
      <c r="N4" s="8" t="s">
        <v>24</v>
      </c>
      <c r="O4" s="42" t="s">
        <v>27</v>
      </c>
    </row>
    <row r="5" spans="1:15" ht="70" customHeight="1" x14ac:dyDescent="0.35">
      <c r="A5" s="22" t="s">
        <v>38</v>
      </c>
      <c r="B5" s="8" t="s">
        <v>28</v>
      </c>
      <c r="C5" s="8" t="s">
        <v>29</v>
      </c>
      <c r="D5" s="21" t="s">
        <v>33</v>
      </c>
      <c r="E5" s="8" t="s">
        <v>39</v>
      </c>
      <c r="F5" s="22" t="s">
        <v>40</v>
      </c>
      <c r="G5" s="24">
        <v>1000000</v>
      </c>
      <c r="H5" s="24">
        <v>999553.77</v>
      </c>
      <c r="I5" s="24">
        <v>446.23</v>
      </c>
      <c r="J5" s="8" t="s">
        <v>36</v>
      </c>
      <c r="K5" s="8" t="s">
        <v>36</v>
      </c>
      <c r="L5" s="8" t="s">
        <v>36</v>
      </c>
      <c r="M5" s="8" t="s">
        <v>36</v>
      </c>
      <c r="N5" s="8" t="s">
        <v>22</v>
      </c>
      <c r="O5" s="42" t="s">
        <v>30</v>
      </c>
    </row>
    <row r="6" spans="1:15" ht="70" customHeight="1" x14ac:dyDescent="0.35">
      <c r="A6" s="22" t="s">
        <v>41</v>
      </c>
      <c r="B6" s="8" t="s">
        <v>28</v>
      </c>
      <c r="C6" s="8" t="s">
        <v>29</v>
      </c>
      <c r="D6" s="21" t="s">
        <v>116</v>
      </c>
      <c r="E6" s="8" t="s">
        <v>42</v>
      </c>
      <c r="F6" s="22" t="s">
        <v>43</v>
      </c>
      <c r="G6" s="24">
        <v>6025000</v>
      </c>
      <c r="H6" s="24">
        <v>2500000</v>
      </c>
      <c r="I6" s="24">
        <v>3525000</v>
      </c>
      <c r="J6" s="8" t="s">
        <v>36</v>
      </c>
      <c r="K6" s="8" t="s">
        <v>36</v>
      </c>
      <c r="L6" s="8"/>
      <c r="M6" s="8" t="s">
        <v>21</v>
      </c>
      <c r="N6" s="8" t="s">
        <v>22</v>
      </c>
      <c r="O6" s="42" t="s">
        <v>37</v>
      </c>
    </row>
    <row r="7" spans="1:15" ht="70" customHeight="1" x14ac:dyDescent="0.35">
      <c r="A7" s="22" t="s">
        <v>44</v>
      </c>
      <c r="B7" s="8" t="s">
        <v>28</v>
      </c>
      <c r="C7" s="8" t="s">
        <v>29</v>
      </c>
      <c r="D7" s="21" t="s">
        <v>120</v>
      </c>
      <c r="E7" s="8" t="s">
        <v>45</v>
      </c>
      <c r="F7" s="22" t="s">
        <v>46</v>
      </c>
      <c r="G7" s="24">
        <v>1500000</v>
      </c>
      <c r="H7" s="24">
        <v>1500000</v>
      </c>
      <c r="I7" s="24">
        <v>0</v>
      </c>
      <c r="J7" s="8" t="s">
        <v>36</v>
      </c>
      <c r="K7" s="8" t="s">
        <v>36</v>
      </c>
      <c r="L7" s="8"/>
      <c r="M7" s="8" t="s">
        <v>21</v>
      </c>
      <c r="N7" s="8" t="s">
        <v>22</v>
      </c>
      <c r="O7" s="42" t="s">
        <v>25</v>
      </c>
    </row>
    <row r="8" spans="1:15" ht="70" customHeight="1" x14ac:dyDescent="0.35">
      <c r="A8" s="22" t="s">
        <v>47</v>
      </c>
      <c r="B8" s="8" t="s">
        <v>28</v>
      </c>
      <c r="C8" s="8" t="s">
        <v>29</v>
      </c>
      <c r="D8" s="21" t="s">
        <v>117</v>
      </c>
      <c r="E8" s="8" t="s">
        <v>48</v>
      </c>
      <c r="F8" s="22" t="s">
        <v>49</v>
      </c>
      <c r="G8" s="2">
        <v>5000000</v>
      </c>
      <c r="H8" s="2">
        <v>5000000</v>
      </c>
      <c r="I8" s="2">
        <v>0</v>
      </c>
      <c r="J8" s="8" t="s">
        <v>36</v>
      </c>
      <c r="K8" s="8" t="s">
        <v>36</v>
      </c>
      <c r="L8" s="8"/>
      <c r="M8" s="8"/>
      <c r="N8" s="8"/>
      <c r="O8" s="42" t="s">
        <v>25</v>
      </c>
    </row>
    <row r="9" spans="1:15" ht="70" customHeight="1" x14ac:dyDescent="0.35">
      <c r="A9" s="22" t="s">
        <v>50</v>
      </c>
      <c r="B9" s="8" t="s">
        <v>28</v>
      </c>
      <c r="C9" s="8" t="s">
        <v>29</v>
      </c>
      <c r="D9" s="21" t="s">
        <v>115</v>
      </c>
      <c r="E9" s="8" t="s">
        <v>51</v>
      </c>
      <c r="F9" s="22" t="s">
        <v>52</v>
      </c>
      <c r="G9" s="2">
        <v>8750000</v>
      </c>
      <c r="H9" s="2">
        <v>7900000</v>
      </c>
      <c r="I9" s="2">
        <v>850000</v>
      </c>
      <c r="J9" s="8" t="s">
        <v>36</v>
      </c>
      <c r="K9" s="8" t="s">
        <v>36</v>
      </c>
      <c r="L9" s="8"/>
      <c r="M9" s="8" t="s">
        <v>22</v>
      </c>
      <c r="N9" s="8" t="s">
        <v>24</v>
      </c>
      <c r="O9" s="42" t="s">
        <v>134</v>
      </c>
    </row>
    <row r="10" spans="1:15" ht="70" customHeight="1" x14ac:dyDescent="0.35">
      <c r="A10" s="22" t="s">
        <v>53</v>
      </c>
      <c r="B10" s="8" t="s">
        <v>28</v>
      </c>
      <c r="C10" s="8" t="s">
        <v>29</v>
      </c>
      <c r="D10" s="41" t="s">
        <v>120</v>
      </c>
      <c r="E10" s="8" t="s">
        <v>54</v>
      </c>
      <c r="F10" s="22" t="s">
        <v>55</v>
      </c>
      <c r="G10" s="2">
        <v>1000000</v>
      </c>
      <c r="H10" s="2">
        <v>1000000</v>
      </c>
      <c r="I10" s="2">
        <v>0</v>
      </c>
      <c r="J10" s="8" t="s">
        <v>36</v>
      </c>
      <c r="K10" s="8" t="s">
        <v>36</v>
      </c>
      <c r="L10" s="8"/>
      <c r="M10" s="8"/>
      <c r="N10" s="8"/>
      <c r="O10" s="42" t="s">
        <v>26</v>
      </c>
    </row>
    <row r="11" spans="1:15" ht="70" customHeight="1" x14ac:dyDescent="0.35">
      <c r="A11" s="22" t="s">
        <v>56</v>
      </c>
      <c r="B11" s="8" t="s">
        <v>28</v>
      </c>
      <c r="C11" s="8" t="s">
        <v>29</v>
      </c>
      <c r="D11" s="21" t="s">
        <v>32</v>
      </c>
      <c r="E11" s="8" t="s">
        <v>57</v>
      </c>
      <c r="F11" s="22" t="s">
        <v>58</v>
      </c>
      <c r="G11" s="2">
        <v>350000</v>
      </c>
      <c r="H11" s="2">
        <v>350000</v>
      </c>
      <c r="I11" s="2">
        <v>0</v>
      </c>
      <c r="J11" s="8" t="s">
        <v>36</v>
      </c>
      <c r="K11" s="8" t="s">
        <v>36</v>
      </c>
      <c r="L11" s="8" t="s">
        <v>36</v>
      </c>
      <c r="M11" s="8" t="s">
        <v>36</v>
      </c>
      <c r="N11" s="8"/>
      <c r="O11" s="42" t="s">
        <v>22</v>
      </c>
    </row>
    <row r="12" spans="1:15" ht="70" customHeight="1" x14ac:dyDescent="0.35">
      <c r="A12" s="22" t="s">
        <v>59</v>
      </c>
      <c r="B12" s="8" t="s">
        <v>28</v>
      </c>
      <c r="C12" s="8" t="s">
        <v>29</v>
      </c>
      <c r="D12" s="21" t="s">
        <v>32</v>
      </c>
      <c r="E12" s="8" t="s">
        <v>60</v>
      </c>
      <c r="F12" s="22" t="s">
        <v>61</v>
      </c>
      <c r="G12" s="2">
        <v>1350000</v>
      </c>
      <c r="H12" s="2">
        <v>1350000</v>
      </c>
      <c r="I12" s="2">
        <v>0</v>
      </c>
      <c r="J12" s="8" t="s">
        <v>36</v>
      </c>
      <c r="K12" s="8" t="s">
        <v>36</v>
      </c>
      <c r="L12" s="8" t="s">
        <v>36</v>
      </c>
      <c r="M12" s="8" t="s">
        <v>36</v>
      </c>
      <c r="N12" s="8"/>
      <c r="O12" s="42" t="s">
        <v>24</v>
      </c>
    </row>
    <row r="13" spans="1:15" ht="70" customHeight="1" x14ac:dyDescent="0.35">
      <c r="A13" s="22" t="s">
        <v>56</v>
      </c>
      <c r="B13" s="8" t="s">
        <v>28</v>
      </c>
      <c r="C13" s="8" t="s">
        <v>29</v>
      </c>
      <c r="D13" s="21" t="s">
        <v>32</v>
      </c>
      <c r="E13" s="8" t="s">
        <v>62</v>
      </c>
      <c r="F13" s="22" t="s">
        <v>63</v>
      </c>
      <c r="G13" s="2">
        <v>350000</v>
      </c>
      <c r="H13" s="2">
        <v>350000</v>
      </c>
      <c r="I13" s="2">
        <v>0</v>
      </c>
      <c r="J13" s="8" t="s">
        <v>36</v>
      </c>
      <c r="K13" s="8" t="s">
        <v>36</v>
      </c>
      <c r="L13" s="8" t="s">
        <v>36</v>
      </c>
      <c r="M13" s="8" t="s">
        <v>36</v>
      </c>
      <c r="N13" s="8"/>
      <c r="O13" s="42" t="s">
        <v>22</v>
      </c>
    </row>
    <row r="14" spans="1:15" ht="70" customHeight="1" x14ac:dyDescent="0.35">
      <c r="A14" s="22" t="s">
        <v>64</v>
      </c>
      <c r="B14" s="8" t="s">
        <v>28</v>
      </c>
      <c r="C14" s="8" t="s">
        <v>29</v>
      </c>
      <c r="D14" s="21" t="s">
        <v>121</v>
      </c>
      <c r="E14" s="8" t="s">
        <v>65</v>
      </c>
      <c r="F14" s="22" t="s">
        <v>66</v>
      </c>
      <c r="G14" s="2">
        <v>836550</v>
      </c>
      <c r="H14" s="2">
        <v>836550</v>
      </c>
      <c r="I14" s="2">
        <v>0</v>
      </c>
      <c r="J14" s="8" t="s">
        <v>36</v>
      </c>
      <c r="K14" s="8" t="s">
        <v>36</v>
      </c>
      <c r="L14" s="8"/>
      <c r="M14" s="8" t="s">
        <v>21</v>
      </c>
      <c r="N14" s="8" t="s">
        <v>22</v>
      </c>
      <c r="O14" s="42" t="s">
        <v>26</v>
      </c>
    </row>
    <row r="15" spans="1:15" ht="70" customHeight="1" x14ac:dyDescent="0.35">
      <c r="A15" s="22" t="s">
        <v>67</v>
      </c>
      <c r="B15" s="8" t="s">
        <v>28</v>
      </c>
      <c r="C15" s="8" t="s">
        <v>29</v>
      </c>
      <c r="D15" s="21" t="s">
        <v>33</v>
      </c>
      <c r="E15" s="8" t="s">
        <v>68</v>
      </c>
      <c r="F15" s="22" t="s">
        <v>69</v>
      </c>
      <c r="G15" s="2">
        <v>1000000</v>
      </c>
      <c r="H15" s="2">
        <v>1000000</v>
      </c>
      <c r="I15" s="2">
        <v>0</v>
      </c>
      <c r="J15" s="8" t="s">
        <v>36</v>
      </c>
      <c r="K15" s="8" t="s">
        <v>36</v>
      </c>
      <c r="L15" s="8"/>
      <c r="M15" s="8" t="s">
        <v>22</v>
      </c>
      <c r="N15" s="8" t="s">
        <v>24</v>
      </c>
      <c r="O15" s="42" t="s">
        <v>25</v>
      </c>
    </row>
    <row r="16" spans="1:15" ht="70" customHeight="1" x14ac:dyDescent="0.35">
      <c r="A16" s="22" t="s">
        <v>70</v>
      </c>
      <c r="B16" s="8" t="s">
        <v>28</v>
      </c>
      <c r="C16" s="8" t="s">
        <v>29</v>
      </c>
      <c r="D16" s="21" t="s">
        <v>32</v>
      </c>
      <c r="E16" s="8" t="s">
        <v>71</v>
      </c>
      <c r="F16" s="22" t="s">
        <v>72</v>
      </c>
      <c r="G16" s="2">
        <v>8887500</v>
      </c>
      <c r="H16" s="2">
        <v>8887500</v>
      </c>
      <c r="I16" s="2">
        <v>0</v>
      </c>
      <c r="J16" s="8" t="s">
        <v>36</v>
      </c>
      <c r="K16" s="8" t="s">
        <v>36</v>
      </c>
      <c r="L16" s="8"/>
      <c r="M16" s="8"/>
      <c r="N16" s="8"/>
      <c r="O16" s="42" t="s">
        <v>37</v>
      </c>
    </row>
    <row r="17" spans="1:15" ht="70" customHeight="1" x14ac:dyDescent="0.35">
      <c r="A17" s="22" t="s">
        <v>73</v>
      </c>
      <c r="B17" s="8" t="s">
        <v>28</v>
      </c>
      <c r="C17" s="8" t="s">
        <v>29</v>
      </c>
      <c r="D17" s="41" t="s">
        <v>118</v>
      </c>
      <c r="E17" s="8" t="s">
        <v>74</v>
      </c>
      <c r="F17" s="22" t="s">
        <v>75</v>
      </c>
      <c r="G17" s="2">
        <v>4367000</v>
      </c>
      <c r="H17" s="2">
        <v>4000000</v>
      </c>
      <c r="I17" s="2">
        <v>367000</v>
      </c>
      <c r="J17" s="8" t="s">
        <v>36</v>
      </c>
      <c r="K17" s="8" t="s">
        <v>36</v>
      </c>
      <c r="L17" s="8" t="s">
        <v>36</v>
      </c>
      <c r="M17" s="8" t="s">
        <v>36</v>
      </c>
      <c r="N17" s="8"/>
      <c r="O17" s="43" t="s">
        <v>30</v>
      </c>
    </row>
    <row r="18" spans="1:15" ht="70" customHeight="1" x14ac:dyDescent="0.35">
      <c r="A18" s="22" t="s">
        <v>133</v>
      </c>
      <c r="B18" s="8" t="s">
        <v>28</v>
      </c>
      <c r="C18" s="8" t="s">
        <v>29</v>
      </c>
      <c r="D18" s="21" t="s">
        <v>31</v>
      </c>
      <c r="E18" s="8" t="s">
        <v>76</v>
      </c>
      <c r="F18" s="22" t="s">
        <v>77</v>
      </c>
      <c r="G18" s="2">
        <v>23946875</v>
      </c>
      <c r="H18" s="2">
        <v>23946875</v>
      </c>
      <c r="I18" s="2">
        <v>0</v>
      </c>
      <c r="J18" s="8" t="s">
        <v>36</v>
      </c>
      <c r="K18" s="8" t="s">
        <v>36</v>
      </c>
      <c r="L18" s="8"/>
      <c r="M18" s="8"/>
      <c r="N18" s="8"/>
      <c r="O18" s="42" t="s">
        <v>23</v>
      </c>
    </row>
    <row r="19" spans="1:15" ht="70" customHeight="1" x14ac:dyDescent="0.35">
      <c r="A19" s="22" t="s">
        <v>78</v>
      </c>
      <c r="B19" s="8" t="s">
        <v>28</v>
      </c>
      <c r="C19" s="8" t="s">
        <v>29</v>
      </c>
      <c r="D19" s="21" t="s">
        <v>31</v>
      </c>
      <c r="E19" s="8" t="s">
        <v>79</v>
      </c>
      <c r="F19" s="22" t="s">
        <v>80</v>
      </c>
      <c r="G19" s="2">
        <v>999947.5</v>
      </c>
      <c r="H19" s="2">
        <v>999947.5</v>
      </c>
      <c r="I19" s="2">
        <v>0</v>
      </c>
      <c r="J19" s="8" t="s">
        <v>36</v>
      </c>
      <c r="K19" s="8" t="s">
        <v>36</v>
      </c>
      <c r="L19" s="8" t="s">
        <v>36</v>
      </c>
      <c r="M19" s="8" t="s">
        <v>36</v>
      </c>
      <c r="N19" s="8"/>
      <c r="O19" s="42" t="s">
        <v>21</v>
      </c>
    </row>
    <row r="20" spans="1:15" ht="70" customHeight="1" x14ac:dyDescent="0.35">
      <c r="A20" s="22" t="s">
        <v>81</v>
      </c>
      <c r="B20" s="8" t="s">
        <v>28</v>
      </c>
      <c r="C20" s="8" t="s">
        <v>29</v>
      </c>
      <c r="D20" s="21" t="s">
        <v>122</v>
      </c>
      <c r="E20" s="8" t="s">
        <v>82</v>
      </c>
      <c r="F20" s="22" t="s">
        <v>83</v>
      </c>
      <c r="G20" s="2">
        <v>605458.36</v>
      </c>
      <c r="H20" s="2">
        <v>595458.36</v>
      </c>
      <c r="I20" s="2">
        <v>10000</v>
      </c>
      <c r="J20" s="8"/>
      <c r="K20" s="8"/>
      <c r="L20" s="8"/>
      <c r="M20" s="8"/>
      <c r="N20" s="8" t="s">
        <v>22</v>
      </c>
      <c r="O20" s="42" t="s">
        <v>37</v>
      </c>
    </row>
    <row r="21" spans="1:15" ht="70" customHeight="1" x14ac:dyDescent="0.35">
      <c r="A21" s="22" t="s">
        <v>84</v>
      </c>
      <c r="B21" s="8" t="s">
        <v>28</v>
      </c>
      <c r="C21" s="8" t="s">
        <v>29</v>
      </c>
      <c r="D21" s="21" t="s">
        <v>119</v>
      </c>
      <c r="E21" s="8" t="s">
        <v>85</v>
      </c>
      <c r="F21" s="22" t="s">
        <v>86</v>
      </c>
      <c r="G21" s="2">
        <v>269000</v>
      </c>
      <c r="H21" s="2">
        <v>249244.09</v>
      </c>
      <c r="I21" s="2">
        <v>19755.91</v>
      </c>
      <c r="J21" s="8" t="s">
        <v>36</v>
      </c>
      <c r="K21" s="8" t="s">
        <v>36</v>
      </c>
      <c r="L21" s="8" t="s">
        <v>36</v>
      </c>
      <c r="M21" s="8" t="s">
        <v>36</v>
      </c>
      <c r="N21" s="8"/>
      <c r="O21" s="42" t="s">
        <v>21</v>
      </c>
    </row>
    <row r="22" spans="1:15" ht="70" customHeight="1" x14ac:dyDescent="0.35">
      <c r="A22" s="22" t="s">
        <v>87</v>
      </c>
      <c r="B22" s="8" t="s">
        <v>28</v>
      </c>
      <c r="C22" s="8" t="s">
        <v>29</v>
      </c>
      <c r="D22" s="21" t="s">
        <v>31</v>
      </c>
      <c r="E22" s="8" t="s">
        <v>88</v>
      </c>
      <c r="F22" s="22" t="s">
        <v>89</v>
      </c>
      <c r="G22" s="2">
        <v>920000</v>
      </c>
      <c r="H22" s="2">
        <v>885000</v>
      </c>
      <c r="I22" s="2">
        <v>35000</v>
      </c>
      <c r="J22" s="8" t="s">
        <v>36</v>
      </c>
      <c r="K22" s="8" t="s">
        <v>36</v>
      </c>
      <c r="L22" s="8" t="s">
        <v>36</v>
      </c>
      <c r="M22" s="8" t="s">
        <v>36</v>
      </c>
      <c r="N22" s="8" t="s">
        <v>22</v>
      </c>
      <c r="O22" s="42" t="s">
        <v>26</v>
      </c>
    </row>
    <row r="23" spans="1:15" ht="70" customHeight="1" x14ac:dyDescent="0.35">
      <c r="A23" s="22" t="s">
        <v>90</v>
      </c>
      <c r="B23" s="8" t="s">
        <v>28</v>
      </c>
      <c r="C23" s="8" t="s">
        <v>29</v>
      </c>
      <c r="D23" s="21" t="s">
        <v>32</v>
      </c>
      <c r="E23" s="8" t="s">
        <v>91</v>
      </c>
      <c r="F23" s="22" t="s">
        <v>92</v>
      </c>
      <c r="G23" s="2">
        <v>2616356</v>
      </c>
      <c r="H23" s="2">
        <v>2616356</v>
      </c>
      <c r="I23" s="2">
        <v>0</v>
      </c>
      <c r="J23" s="8" t="s">
        <v>36</v>
      </c>
      <c r="K23" s="8" t="s">
        <v>36</v>
      </c>
      <c r="L23" s="8" t="s">
        <v>36</v>
      </c>
      <c r="M23" s="8" t="s">
        <v>36</v>
      </c>
      <c r="N23" s="8"/>
      <c r="O23" s="42" t="s">
        <v>26</v>
      </c>
    </row>
    <row r="24" spans="1:15" ht="70" customHeight="1" x14ac:dyDescent="0.35">
      <c r="A24" s="22" t="s">
        <v>93</v>
      </c>
      <c r="B24" s="8" t="s">
        <v>28</v>
      </c>
      <c r="C24" s="8" t="s">
        <v>29</v>
      </c>
      <c r="D24" s="21" t="s">
        <v>33</v>
      </c>
      <c r="E24" s="8" t="s">
        <v>94</v>
      </c>
      <c r="F24" s="22" t="s">
        <v>95</v>
      </c>
      <c r="G24" s="2">
        <v>691250</v>
      </c>
      <c r="H24" s="2">
        <v>691250</v>
      </c>
      <c r="I24" s="2">
        <v>0</v>
      </c>
      <c r="J24" s="8" t="s">
        <v>36</v>
      </c>
      <c r="K24" s="8" t="s">
        <v>36</v>
      </c>
      <c r="L24" s="8" t="s">
        <v>36</v>
      </c>
      <c r="M24" s="8" t="s">
        <v>36</v>
      </c>
      <c r="N24" s="8" t="s">
        <v>24</v>
      </c>
      <c r="O24" s="42" t="s">
        <v>25</v>
      </c>
    </row>
    <row r="25" spans="1:15" ht="70" customHeight="1" x14ac:dyDescent="0.35">
      <c r="A25" s="22" t="s">
        <v>96</v>
      </c>
      <c r="B25" s="8" t="s">
        <v>28</v>
      </c>
      <c r="C25" s="8" t="s">
        <v>29</v>
      </c>
      <c r="D25" s="41" t="s">
        <v>130</v>
      </c>
      <c r="E25" s="8" t="s">
        <v>97</v>
      </c>
      <c r="F25" s="22" t="s">
        <v>98</v>
      </c>
      <c r="G25" s="2">
        <v>22150000</v>
      </c>
      <c r="H25" s="2">
        <v>22150000</v>
      </c>
      <c r="I25" s="2">
        <v>0</v>
      </c>
      <c r="J25" s="8" t="s">
        <v>36</v>
      </c>
      <c r="K25" s="8" t="s">
        <v>36</v>
      </c>
      <c r="L25" s="8"/>
      <c r="M25" s="8" t="s">
        <v>24</v>
      </c>
      <c r="N25" s="8" t="s">
        <v>26</v>
      </c>
      <c r="O25" s="42" t="s">
        <v>23</v>
      </c>
    </row>
    <row r="26" spans="1:15" ht="70" customHeight="1" x14ac:dyDescent="0.35">
      <c r="A26" s="22" t="s">
        <v>99</v>
      </c>
      <c r="B26" s="8" t="s">
        <v>28</v>
      </c>
      <c r="C26" s="8" t="s">
        <v>29</v>
      </c>
      <c r="D26" s="21" t="s">
        <v>123</v>
      </c>
      <c r="E26" s="8" t="s">
        <v>100</v>
      </c>
      <c r="F26" s="22" t="s">
        <v>101</v>
      </c>
      <c r="G26" s="2">
        <v>1500000</v>
      </c>
      <c r="H26" s="2">
        <v>1500000</v>
      </c>
      <c r="I26" s="2">
        <v>0</v>
      </c>
      <c r="J26" s="8" t="s">
        <v>36</v>
      </c>
      <c r="K26" s="8" t="s">
        <v>36</v>
      </c>
      <c r="L26" s="8" t="s">
        <v>22</v>
      </c>
      <c r="M26" s="8" t="s">
        <v>26</v>
      </c>
      <c r="N26" s="8" t="s">
        <v>25</v>
      </c>
      <c r="O26" s="42" t="s">
        <v>27</v>
      </c>
    </row>
    <row r="27" spans="1:15" ht="70" customHeight="1" x14ac:dyDescent="0.35">
      <c r="A27" s="22" t="s">
        <v>102</v>
      </c>
      <c r="B27" s="8" t="s">
        <v>28</v>
      </c>
      <c r="C27" s="8" t="s">
        <v>29</v>
      </c>
      <c r="D27" s="21" t="s">
        <v>33</v>
      </c>
      <c r="E27" s="8" t="s">
        <v>103</v>
      </c>
      <c r="F27" s="22" t="s">
        <v>104</v>
      </c>
      <c r="G27" s="2">
        <v>2962500</v>
      </c>
      <c r="H27" s="2">
        <v>2962500</v>
      </c>
      <c r="I27" s="2">
        <v>0</v>
      </c>
      <c r="J27" s="8" t="s">
        <v>36</v>
      </c>
      <c r="K27" s="8" t="s">
        <v>36</v>
      </c>
      <c r="L27" s="8" t="s">
        <v>36</v>
      </c>
      <c r="M27" s="8" t="s">
        <v>36</v>
      </c>
      <c r="N27" s="8" t="s">
        <v>24</v>
      </c>
      <c r="O27" s="42" t="s">
        <v>27</v>
      </c>
    </row>
    <row r="28" spans="1:15" ht="70" customHeight="1" x14ac:dyDescent="0.35">
      <c r="A28" s="22" t="s">
        <v>131</v>
      </c>
      <c r="B28" s="8" t="s">
        <v>28</v>
      </c>
      <c r="C28" s="8" t="s">
        <v>29</v>
      </c>
      <c r="D28" s="21" t="s">
        <v>119</v>
      </c>
      <c r="E28" s="8" t="s">
        <v>105</v>
      </c>
      <c r="F28" s="22" t="s">
        <v>106</v>
      </c>
      <c r="G28" s="2">
        <v>7400000</v>
      </c>
      <c r="H28" s="2">
        <v>1900000</v>
      </c>
      <c r="I28" s="2">
        <v>5500000</v>
      </c>
      <c r="J28" s="8" t="s">
        <v>36</v>
      </c>
      <c r="K28" s="8" t="s">
        <v>36</v>
      </c>
      <c r="L28" s="8"/>
      <c r="M28" s="8"/>
      <c r="N28" s="8"/>
      <c r="O28" s="42" t="s">
        <v>24</v>
      </c>
    </row>
    <row r="29" spans="1:15" ht="70" customHeight="1" x14ac:dyDescent="0.35">
      <c r="A29" s="22" t="s">
        <v>107</v>
      </c>
      <c r="B29" s="8" t="s">
        <v>28</v>
      </c>
      <c r="C29" s="8" t="s">
        <v>29</v>
      </c>
      <c r="D29" s="21" t="s">
        <v>32</v>
      </c>
      <c r="E29" s="8" t="s">
        <v>108</v>
      </c>
      <c r="F29" s="22" t="s">
        <v>109</v>
      </c>
      <c r="G29" s="2">
        <v>5000000</v>
      </c>
      <c r="H29" s="2">
        <v>5000000</v>
      </c>
      <c r="I29" s="2">
        <v>0</v>
      </c>
      <c r="J29" s="8" t="s">
        <v>36</v>
      </c>
      <c r="K29" s="8" t="s">
        <v>36</v>
      </c>
      <c r="L29" s="8"/>
      <c r="M29" s="8" t="s">
        <v>24</v>
      </c>
      <c r="N29" s="8" t="s">
        <v>26</v>
      </c>
      <c r="O29" s="42" t="s">
        <v>132</v>
      </c>
    </row>
    <row r="30" spans="1:15" ht="70" customHeight="1" x14ac:dyDescent="0.35">
      <c r="A30" s="22" t="s">
        <v>96</v>
      </c>
      <c r="B30" s="22" t="s">
        <v>34</v>
      </c>
      <c r="C30" s="8" t="s">
        <v>110</v>
      </c>
      <c r="D30" s="41" t="s">
        <v>136</v>
      </c>
      <c r="E30" s="8" t="s">
        <v>142</v>
      </c>
      <c r="F30" s="22" t="s">
        <v>137</v>
      </c>
      <c r="G30" s="2">
        <v>6873943.2400000002</v>
      </c>
      <c r="H30" s="2">
        <v>6873943.2400000002</v>
      </c>
      <c r="I30" s="2">
        <v>0</v>
      </c>
      <c r="J30" s="8" t="s">
        <v>21</v>
      </c>
      <c r="K30" s="8" t="s">
        <v>21</v>
      </c>
      <c r="L30" s="8" t="s">
        <v>21</v>
      </c>
      <c r="M30" s="8" t="s">
        <v>22</v>
      </c>
      <c r="N30" s="8" t="s">
        <v>22</v>
      </c>
      <c r="O30" s="42" t="s">
        <v>27</v>
      </c>
    </row>
    <row r="31" spans="1:15" ht="70" customHeight="1" x14ac:dyDescent="0.35">
      <c r="A31" s="22" t="s">
        <v>111</v>
      </c>
      <c r="B31" s="8" t="s">
        <v>28</v>
      </c>
      <c r="C31" s="8" t="s">
        <v>29</v>
      </c>
      <c r="D31" s="41" t="s">
        <v>129</v>
      </c>
      <c r="E31" s="8" t="s">
        <v>142</v>
      </c>
      <c r="F31" s="22" t="s">
        <v>112</v>
      </c>
      <c r="G31" s="2">
        <v>60402191.409999996</v>
      </c>
      <c r="H31" s="2">
        <v>60402191.409999996</v>
      </c>
      <c r="I31" s="2">
        <v>0</v>
      </c>
      <c r="J31" s="8" t="s">
        <v>21</v>
      </c>
      <c r="K31" s="8" t="s">
        <v>22</v>
      </c>
      <c r="L31" s="8" t="s">
        <v>24</v>
      </c>
      <c r="M31" s="8" t="s">
        <v>30</v>
      </c>
      <c r="N31" s="8" t="s">
        <v>37</v>
      </c>
      <c r="O31" s="42" t="s">
        <v>113</v>
      </c>
    </row>
    <row r="32" spans="1:15" ht="35.5" customHeight="1" x14ac:dyDescent="0.35">
      <c r="G32" s="37">
        <f>SUBTOTAL(9,G4:G31)</f>
        <v>182155783.13999999</v>
      </c>
      <c r="H32" s="37">
        <f>SUBTOTAL(9,H4:H31)</f>
        <v>171848581</v>
      </c>
      <c r="I32" s="37">
        <f>SUBTOTAL(9,I4:I31)</f>
        <v>10307202.140000001</v>
      </c>
    </row>
    <row r="33" spans="1:15" ht="15" customHeight="1" x14ac:dyDescent="0.35"/>
    <row r="34" spans="1:15" ht="46.5" customHeight="1" x14ac:dyDescent="0.35">
      <c r="A34" s="50" t="s">
        <v>139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</row>
    <row r="35" spans="1:15" x14ac:dyDescent="0.35">
      <c r="B35" s="17"/>
      <c r="C35" s="16"/>
    </row>
    <row r="42" spans="1:15" x14ac:dyDescent="0.35">
      <c r="B42" s="18"/>
    </row>
    <row r="43" spans="1:15" x14ac:dyDescent="0.35">
      <c r="B43" s="19"/>
      <c r="C43" s="19"/>
    </row>
  </sheetData>
  <mergeCells count="14">
    <mergeCell ref="A1:O1"/>
    <mergeCell ref="A2:A3"/>
    <mergeCell ref="B2:B3"/>
    <mergeCell ref="C2:C3"/>
    <mergeCell ref="E2:E3"/>
    <mergeCell ref="F2:F3"/>
    <mergeCell ref="G2:G3"/>
    <mergeCell ref="H2:H3"/>
    <mergeCell ref="I2:I3"/>
    <mergeCell ref="D2:D3"/>
    <mergeCell ref="J2:K2"/>
    <mergeCell ref="L2:M2"/>
    <mergeCell ref="N2:O2"/>
    <mergeCell ref="A34:O34"/>
  </mergeCells>
  <pageMargins left="0.19685039370078741" right="0.19685039370078741" top="0.35433070866141736" bottom="0.35433070866141736" header="0.31496062992125984" footer="0.31496062992125984"/>
  <pageSetup paperSize="8" scale="6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MJ18"/>
  <sheetViews>
    <sheetView workbookViewId="0">
      <selection sqref="A1:N4"/>
    </sheetView>
  </sheetViews>
  <sheetFormatPr defaultColWidth="9.26953125" defaultRowHeight="14.5" x14ac:dyDescent="0.35"/>
  <cols>
    <col min="1" max="1" width="28.453125" style="5" bestFit="1" customWidth="1"/>
    <col min="2" max="2" width="17" style="5" bestFit="1" customWidth="1"/>
    <col min="3" max="9" width="15.26953125" style="5" bestFit="1" customWidth="1"/>
    <col min="10" max="10" width="14.26953125" style="5" bestFit="1" customWidth="1"/>
    <col min="11" max="12" width="15.453125" style="5" customWidth="1"/>
    <col min="13" max="13" width="14.453125" style="5" customWidth="1"/>
    <col min="14" max="14" width="16.7265625" style="5" customWidth="1"/>
    <col min="15" max="1024" width="9.26953125" style="5"/>
  </cols>
  <sheetData>
    <row r="1" spans="1:14" ht="60.75" customHeight="1" x14ac:dyDescent="0.35">
      <c r="A1" s="53" t="s">
        <v>126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ht="15.5" x14ac:dyDescent="0.35">
      <c r="A2" s="6"/>
      <c r="B2" s="7">
        <v>2024</v>
      </c>
      <c r="C2" s="27">
        <v>2025</v>
      </c>
      <c r="D2" s="27">
        <v>2026</v>
      </c>
      <c r="E2" s="27">
        <v>2027</v>
      </c>
      <c r="F2" s="27">
        <v>2028</v>
      </c>
      <c r="G2" s="27">
        <v>2029</v>
      </c>
      <c r="H2" s="27">
        <v>2030</v>
      </c>
      <c r="I2" s="27">
        <v>2031</v>
      </c>
      <c r="J2" s="27">
        <v>2032</v>
      </c>
      <c r="K2" s="27">
        <v>2033</v>
      </c>
      <c r="L2" s="7">
        <v>2034</v>
      </c>
      <c r="M2" s="7">
        <v>2035</v>
      </c>
      <c r="N2" s="7" t="s">
        <v>17</v>
      </c>
    </row>
    <row r="3" spans="1:14" ht="33.75" customHeight="1" x14ac:dyDescent="0.35">
      <c r="A3" s="8" t="s">
        <v>18</v>
      </c>
      <c r="B3" s="9">
        <v>0</v>
      </c>
      <c r="C3" s="26"/>
      <c r="D3" s="26">
        <f>B1_Finanziario!J32</f>
        <v>31822100.690000001</v>
      </c>
      <c r="E3" s="26">
        <f>B1_Finanziario!K32</f>
        <v>21038565.619999997</v>
      </c>
      <c r="F3" s="26">
        <f>B1_Finanziario!L32</f>
        <v>28944337.219999999</v>
      </c>
      <c r="G3" s="26">
        <f>B1_Finanziario!M32</f>
        <v>30112065.629999995</v>
      </c>
      <c r="H3" s="26">
        <f>B1_Finanziario!N32</f>
        <v>29879350.920000002</v>
      </c>
      <c r="I3" s="26">
        <f>B1_Finanziario!O32</f>
        <v>21897865.07</v>
      </c>
      <c r="J3" s="26">
        <f>B1_Finanziario!P32</f>
        <v>8154295.8499999996</v>
      </c>
      <c r="K3" s="26">
        <v>0</v>
      </c>
      <c r="L3" s="9">
        <v>0</v>
      </c>
      <c r="M3" s="9">
        <v>0</v>
      </c>
      <c r="N3" s="9">
        <f>SUM(B3:M3)</f>
        <v>171848580.99999997</v>
      </c>
    </row>
    <row r="4" spans="1:14" ht="28.5" customHeight="1" x14ac:dyDescent="0.35">
      <c r="A4" s="10" t="s">
        <v>19</v>
      </c>
      <c r="B4" s="11">
        <f>SUM(B3:B3)</f>
        <v>0</v>
      </c>
      <c r="C4" s="11">
        <f>SUM(C3:C3)</f>
        <v>0</v>
      </c>
      <c r="D4" s="11">
        <f t="shared" ref="D4:M4" si="0">SUM(D3:D3)</f>
        <v>31822100.690000001</v>
      </c>
      <c r="E4" s="11">
        <f t="shared" si="0"/>
        <v>21038565.619999997</v>
      </c>
      <c r="F4" s="11">
        <f t="shared" si="0"/>
        <v>28944337.219999999</v>
      </c>
      <c r="G4" s="11">
        <f t="shared" si="0"/>
        <v>30112065.629999995</v>
      </c>
      <c r="H4" s="11">
        <f t="shared" si="0"/>
        <v>29879350.920000002</v>
      </c>
      <c r="I4" s="11">
        <f t="shared" si="0"/>
        <v>21897865.07</v>
      </c>
      <c r="J4" s="11">
        <f t="shared" si="0"/>
        <v>8154295.8499999996</v>
      </c>
      <c r="K4" s="11">
        <f t="shared" si="0"/>
        <v>0</v>
      </c>
      <c r="L4" s="11">
        <f t="shared" si="0"/>
        <v>0</v>
      </c>
      <c r="M4" s="11">
        <f t="shared" si="0"/>
        <v>0</v>
      </c>
      <c r="N4" s="11">
        <f>SUM(B4:M4)</f>
        <v>171848580.99999997</v>
      </c>
    </row>
    <row r="5" spans="1:14" x14ac:dyDescent="0.35">
      <c r="C5" s="31"/>
      <c r="D5" s="31"/>
      <c r="E5" s="31"/>
      <c r="F5" s="31"/>
      <c r="G5" s="31"/>
      <c r="H5" s="31"/>
      <c r="I5" s="31"/>
      <c r="J5" s="31"/>
    </row>
    <row r="6" spans="1:14" x14ac:dyDescent="0.35">
      <c r="A6"/>
      <c r="B6"/>
      <c r="C6"/>
      <c r="D6" s="39"/>
      <c r="E6" s="39"/>
      <c r="F6" s="39"/>
      <c r="G6" s="39"/>
      <c r="H6" s="39"/>
      <c r="I6" s="39"/>
      <c r="J6" s="39"/>
    </row>
    <row r="7" spans="1:14" x14ac:dyDescent="0.35">
      <c r="A7"/>
      <c r="B7"/>
      <c r="C7"/>
    </row>
    <row r="8" spans="1:14" x14ac:dyDescent="0.35">
      <c r="A8"/>
      <c r="B8"/>
      <c r="C8"/>
    </row>
    <row r="9" spans="1:14" x14ac:dyDescent="0.35">
      <c r="A9"/>
      <c r="B9"/>
      <c r="C9"/>
    </row>
    <row r="10" spans="1:14" x14ac:dyDescent="0.35">
      <c r="A10"/>
      <c r="B10"/>
      <c r="C10"/>
    </row>
    <row r="11" spans="1:14" x14ac:dyDescent="0.35">
      <c r="A11"/>
      <c r="B11"/>
      <c r="C11"/>
    </row>
    <row r="12" spans="1:14" x14ac:dyDescent="0.35">
      <c r="A12"/>
      <c r="B12"/>
      <c r="C12"/>
    </row>
    <row r="13" spans="1:14" x14ac:dyDescent="0.35">
      <c r="A13"/>
      <c r="B13"/>
      <c r="C13"/>
    </row>
    <row r="14" spans="1:14" x14ac:dyDescent="0.35">
      <c r="A14"/>
      <c r="B14"/>
      <c r="C14"/>
    </row>
    <row r="15" spans="1:14" x14ac:dyDescent="0.35">
      <c r="A15"/>
      <c r="B15"/>
      <c r="C15"/>
    </row>
    <row r="16" spans="1:14" x14ac:dyDescent="0.35">
      <c r="A16"/>
      <c r="B16"/>
      <c r="C16"/>
    </row>
    <row r="17" spans="1:3" x14ac:dyDescent="0.35">
      <c r="A17"/>
      <c r="B17"/>
      <c r="C17"/>
    </row>
    <row r="18" spans="1:3" x14ac:dyDescent="0.35">
      <c r="A18"/>
      <c r="B18"/>
      <c r="C18"/>
    </row>
  </sheetData>
  <mergeCells count="1">
    <mergeCell ref="A1:N1"/>
  </mergeCells>
  <pageMargins left="0.25" right="0.25" top="0.75" bottom="0.75" header="0.3" footer="0.3"/>
  <pageSetup paperSize="9" scale="6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34"/>
  <sheetViews>
    <sheetView tabSelected="1" topLeftCell="A28" zoomScale="70" zoomScaleNormal="70" zoomScaleSheetLayoutView="94" workbookViewId="0">
      <selection activeCell="A34" sqref="A34:Q34"/>
    </sheetView>
  </sheetViews>
  <sheetFormatPr defaultRowHeight="14.5" x14ac:dyDescent="0.35"/>
  <cols>
    <col min="1" max="1" width="31.453125" customWidth="1"/>
    <col min="2" max="2" width="19.26953125" customWidth="1"/>
    <col min="3" max="3" width="19.453125" style="15" customWidth="1"/>
    <col min="4" max="4" width="22.26953125" customWidth="1"/>
    <col min="5" max="5" width="25" bestFit="1" customWidth="1"/>
    <col min="6" max="6" width="28.81640625" customWidth="1"/>
    <col min="7" max="7" width="21.54296875" bestFit="1" customWidth="1"/>
    <col min="8" max="8" width="39.1796875" bestFit="1" customWidth="1"/>
    <col min="9" max="9" width="26.81640625" customWidth="1"/>
    <col min="10" max="10" width="20.26953125" bestFit="1" customWidth="1"/>
    <col min="11" max="11" width="20.7265625" bestFit="1" customWidth="1"/>
    <col min="12" max="12" width="21.1796875" bestFit="1" customWidth="1"/>
    <col min="13" max="13" width="20.26953125" bestFit="1" customWidth="1"/>
    <col min="14" max="14" width="21.1796875" bestFit="1" customWidth="1"/>
    <col min="15" max="15" width="20.7265625" bestFit="1" customWidth="1"/>
    <col min="16" max="16" width="19.26953125" bestFit="1" customWidth="1"/>
    <col min="17" max="17" width="14.7265625" customWidth="1"/>
  </cols>
  <sheetData>
    <row r="1" spans="1:17" s="1" customFormat="1" ht="54.65" customHeight="1" x14ac:dyDescent="0.35">
      <c r="A1" s="60" t="s">
        <v>127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</row>
    <row r="2" spans="1:17" s="1" customFormat="1" ht="24" customHeight="1" x14ac:dyDescent="0.35">
      <c r="A2" s="56" t="s">
        <v>20</v>
      </c>
      <c r="B2" s="56" t="s">
        <v>145</v>
      </c>
      <c r="C2" s="56" t="s">
        <v>6</v>
      </c>
      <c r="D2" s="56" t="s">
        <v>144</v>
      </c>
      <c r="E2" s="56" t="s">
        <v>7</v>
      </c>
      <c r="F2" s="56" t="s">
        <v>8</v>
      </c>
      <c r="G2" s="56" t="s">
        <v>9</v>
      </c>
      <c r="H2" s="56" t="s">
        <v>10</v>
      </c>
      <c r="I2" s="61" t="s">
        <v>11</v>
      </c>
      <c r="J2" s="54">
        <v>2026</v>
      </c>
      <c r="K2" s="54">
        <v>2027</v>
      </c>
      <c r="L2" s="58">
        <v>2028</v>
      </c>
      <c r="M2" s="58">
        <v>2029</v>
      </c>
      <c r="N2" s="54">
        <v>2030</v>
      </c>
      <c r="O2" s="58">
        <v>2031</v>
      </c>
      <c r="P2" s="58">
        <v>2032</v>
      </c>
      <c r="Q2" s="54">
        <v>2033</v>
      </c>
    </row>
    <row r="3" spans="1:17" s="1" customFormat="1" ht="30" customHeight="1" x14ac:dyDescent="0.35">
      <c r="A3" s="57"/>
      <c r="B3" s="57"/>
      <c r="C3" s="57"/>
      <c r="D3" s="57"/>
      <c r="E3" s="57"/>
      <c r="F3" s="57"/>
      <c r="G3" s="57"/>
      <c r="H3" s="57"/>
      <c r="I3" s="62"/>
      <c r="J3" s="55"/>
      <c r="K3" s="55"/>
      <c r="L3" s="59"/>
      <c r="M3" s="59"/>
      <c r="N3" s="55"/>
      <c r="O3" s="59"/>
      <c r="P3" s="59"/>
      <c r="Q3" s="55"/>
    </row>
    <row r="4" spans="1:17" s="1" customFormat="1" ht="58" x14ac:dyDescent="0.35">
      <c r="A4" s="22" t="s">
        <v>128</v>
      </c>
      <c r="B4" s="8" t="s">
        <v>28</v>
      </c>
      <c r="C4" s="22" t="s">
        <v>29</v>
      </c>
      <c r="D4" s="21" t="s">
        <v>114</v>
      </c>
      <c r="E4" s="8" t="s">
        <v>35</v>
      </c>
      <c r="F4" s="22" t="s">
        <v>138</v>
      </c>
      <c r="G4" s="2">
        <v>5402211.6299999999</v>
      </c>
      <c r="H4" s="2">
        <v>5402211.6299999999</v>
      </c>
      <c r="I4" s="24">
        <v>0</v>
      </c>
      <c r="J4" s="2">
        <v>750000</v>
      </c>
      <c r="K4" s="2">
        <v>1000000</v>
      </c>
      <c r="L4" s="2">
        <v>1200000</v>
      </c>
      <c r="M4" s="2">
        <v>1500000</v>
      </c>
      <c r="N4" s="2">
        <v>952211.62999999989</v>
      </c>
      <c r="O4" s="2">
        <v>0</v>
      </c>
      <c r="P4" s="2">
        <v>0</v>
      </c>
      <c r="Q4" s="2">
        <v>0</v>
      </c>
    </row>
    <row r="5" spans="1:17" s="1" customFormat="1" ht="58" x14ac:dyDescent="0.35">
      <c r="A5" s="8" t="s">
        <v>38</v>
      </c>
      <c r="B5" s="8" t="s">
        <v>28</v>
      </c>
      <c r="C5" s="22" t="s">
        <v>29</v>
      </c>
      <c r="D5" s="21" t="s">
        <v>33</v>
      </c>
      <c r="E5" s="8" t="s">
        <v>39</v>
      </c>
      <c r="F5" s="22" t="s">
        <v>40</v>
      </c>
      <c r="G5" s="2">
        <v>1000000</v>
      </c>
      <c r="H5" s="2">
        <v>999553.77</v>
      </c>
      <c r="I5" s="2">
        <v>446.23</v>
      </c>
      <c r="J5" s="2">
        <v>518562.39</v>
      </c>
      <c r="K5" s="2">
        <v>300000</v>
      </c>
      <c r="L5" s="2">
        <v>180991.38</v>
      </c>
      <c r="M5" s="2">
        <v>0</v>
      </c>
      <c r="N5" s="2">
        <v>0</v>
      </c>
      <c r="O5" s="3">
        <v>0</v>
      </c>
      <c r="P5" s="3">
        <v>0</v>
      </c>
      <c r="Q5" s="3">
        <v>0</v>
      </c>
    </row>
    <row r="6" spans="1:17" s="1" customFormat="1" ht="43.5" x14ac:dyDescent="0.35">
      <c r="A6" s="8" t="s">
        <v>41</v>
      </c>
      <c r="B6" s="8" t="s">
        <v>28</v>
      </c>
      <c r="C6" s="22" t="s">
        <v>29</v>
      </c>
      <c r="D6" s="21" t="s">
        <v>116</v>
      </c>
      <c r="E6" s="8" t="s">
        <v>42</v>
      </c>
      <c r="F6" s="22" t="s">
        <v>43</v>
      </c>
      <c r="G6" s="2">
        <v>6025000</v>
      </c>
      <c r="H6" s="2">
        <v>2500000</v>
      </c>
      <c r="I6" s="2">
        <v>3525000</v>
      </c>
      <c r="J6" s="2">
        <v>638536.32000000007</v>
      </c>
      <c r="K6" s="2">
        <v>700000</v>
      </c>
      <c r="L6" s="2">
        <v>900000</v>
      </c>
      <c r="M6" s="2">
        <v>261463.67999999999</v>
      </c>
      <c r="N6" s="2">
        <v>0</v>
      </c>
      <c r="O6" s="14">
        <v>0</v>
      </c>
      <c r="P6" s="14">
        <v>0</v>
      </c>
      <c r="Q6" s="14">
        <v>0</v>
      </c>
    </row>
    <row r="7" spans="1:17" s="1" customFormat="1" ht="58" x14ac:dyDescent="0.35">
      <c r="A7" s="8" t="s">
        <v>44</v>
      </c>
      <c r="B7" s="8" t="s">
        <v>28</v>
      </c>
      <c r="C7" s="22" t="s">
        <v>29</v>
      </c>
      <c r="D7" s="21" t="s">
        <v>120</v>
      </c>
      <c r="E7" s="8" t="s">
        <v>45</v>
      </c>
      <c r="F7" s="22" t="s">
        <v>46</v>
      </c>
      <c r="G7" s="2">
        <v>1500000</v>
      </c>
      <c r="H7" s="2">
        <v>1500000</v>
      </c>
      <c r="I7" s="2">
        <v>0</v>
      </c>
      <c r="J7" s="2">
        <v>670000</v>
      </c>
      <c r="K7" s="2">
        <v>560000</v>
      </c>
      <c r="L7" s="2">
        <v>270000</v>
      </c>
      <c r="M7" s="2">
        <v>0</v>
      </c>
      <c r="N7" s="2">
        <v>0</v>
      </c>
      <c r="O7" s="2">
        <v>0</v>
      </c>
      <c r="P7" s="2">
        <v>0</v>
      </c>
      <c r="Q7" s="2">
        <v>0</v>
      </c>
    </row>
    <row r="8" spans="1:17" ht="29" x14ac:dyDescent="0.35">
      <c r="A8" s="8" t="s">
        <v>47</v>
      </c>
      <c r="B8" s="8" t="s">
        <v>28</v>
      </c>
      <c r="C8" s="22" t="s">
        <v>29</v>
      </c>
      <c r="D8" s="21" t="s">
        <v>117</v>
      </c>
      <c r="E8" s="8" t="s">
        <v>48</v>
      </c>
      <c r="F8" s="22" t="s">
        <v>49</v>
      </c>
      <c r="G8" s="2">
        <v>5000000</v>
      </c>
      <c r="H8" s="2">
        <v>5000000</v>
      </c>
      <c r="I8" s="2">
        <v>0</v>
      </c>
      <c r="J8" s="45">
        <v>1836825.44</v>
      </c>
      <c r="K8" s="46">
        <v>2477243.34</v>
      </c>
      <c r="L8" s="2">
        <v>685931.2200000002</v>
      </c>
      <c r="M8" s="2">
        <v>0</v>
      </c>
      <c r="N8" s="2">
        <v>0</v>
      </c>
      <c r="O8" s="2">
        <v>0</v>
      </c>
      <c r="P8" s="2">
        <v>0</v>
      </c>
      <c r="Q8" s="2">
        <v>0</v>
      </c>
    </row>
    <row r="9" spans="1:17" ht="58" x14ac:dyDescent="0.35">
      <c r="A9" s="22" t="s">
        <v>50</v>
      </c>
      <c r="B9" s="8" t="s">
        <v>28</v>
      </c>
      <c r="C9" s="22" t="s">
        <v>29</v>
      </c>
      <c r="D9" s="21" t="s">
        <v>115</v>
      </c>
      <c r="E9" s="8" t="s">
        <v>51</v>
      </c>
      <c r="F9" s="22" t="s">
        <v>52</v>
      </c>
      <c r="G9" s="2">
        <v>8750000</v>
      </c>
      <c r="H9" s="2">
        <v>7900000</v>
      </c>
      <c r="I9" s="2">
        <v>850000</v>
      </c>
      <c r="J9" s="2">
        <v>1401241.04</v>
      </c>
      <c r="K9" s="2">
        <v>1200000</v>
      </c>
      <c r="L9" s="2">
        <v>1600000</v>
      </c>
      <c r="M9" s="2">
        <v>2200000</v>
      </c>
      <c r="N9" s="2">
        <v>1498758.96</v>
      </c>
      <c r="O9" s="2">
        <v>0</v>
      </c>
      <c r="P9" s="2">
        <v>0</v>
      </c>
      <c r="Q9" s="2">
        <v>0</v>
      </c>
    </row>
    <row r="10" spans="1:17" ht="29" x14ac:dyDescent="0.35">
      <c r="A10" s="22" t="s">
        <v>53</v>
      </c>
      <c r="B10" s="8" t="s">
        <v>28</v>
      </c>
      <c r="C10" s="22" t="s">
        <v>29</v>
      </c>
      <c r="D10" s="41" t="s">
        <v>120</v>
      </c>
      <c r="E10" s="8" t="s">
        <v>54</v>
      </c>
      <c r="F10" s="22" t="s">
        <v>55</v>
      </c>
      <c r="G10" s="2">
        <v>1000000</v>
      </c>
      <c r="H10" s="2">
        <v>1000000</v>
      </c>
      <c r="I10" s="2">
        <v>0</v>
      </c>
      <c r="J10" s="2">
        <v>868017.48</v>
      </c>
      <c r="K10" s="2">
        <v>131982.51999999999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</row>
    <row r="11" spans="1:17" ht="58" x14ac:dyDescent="0.35">
      <c r="A11" s="22" t="s">
        <v>56</v>
      </c>
      <c r="B11" s="8" t="s">
        <v>28</v>
      </c>
      <c r="C11" s="22" t="s">
        <v>29</v>
      </c>
      <c r="D11" s="21" t="s">
        <v>32</v>
      </c>
      <c r="E11" s="8" t="s">
        <v>57</v>
      </c>
      <c r="F11" s="22" t="s">
        <v>58</v>
      </c>
      <c r="G11" s="2">
        <v>350000</v>
      </c>
      <c r="H11" s="2">
        <v>350000</v>
      </c>
      <c r="I11" s="2">
        <v>0</v>
      </c>
      <c r="J11" s="2">
        <v>350000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</row>
    <row r="12" spans="1:17" ht="29" x14ac:dyDescent="0.35">
      <c r="A12" s="22" t="s">
        <v>59</v>
      </c>
      <c r="B12" s="8" t="s">
        <v>28</v>
      </c>
      <c r="C12" s="22" t="s">
        <v>29</v>
      </c>
      <c r="D12" s="21" t="s">
        <v>32</v>
      </c>
      <c r="E12" s="8" t="s">
        <v>60</v>
      </c>
      <c r="F12" s="22" t="s">
        <v>61</v>
      </c>
      <c r="G12" s="2">
        <v>1350000</v>
      </c>
      <c r="H12" s="2">
        <v>1350000</v>
      </c>
      <c r="I12" s="2">
        <v>0</v>
      </c>
      <c r="J12" s="2">
        <v>1100000</v>
      </c>
      <c r="K12" s="24">
        <v>250000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</row>
    <row r="13" spans="1:17" ht="58" x14ac:dyDescent="0.35">
      <c r="A13" s="22" t="s">
        <v>56</v>
      </c>
      <c r="B13" s="8" t="s">
        <v>28</v>
      </c>
      <c r="C13" s="22" t="s">
        <v>29</v>
      </c>
      <c r="D13" s="21" t="s">
        <v>32</v>
      </c>
      <c r="E13" s="8" t="s">
        <v>62</v>
      </c>
      <c r="F13" s="22" t="s">
        <v>63</v>
      </c>
      <c r="G13" s="2">
        <v>350000</v>
      </c>
      <c r="H13" s="2">
        <v>350000</v>
      </c>
      <c r="I13" s="2">
        <v>0</v>
      </c>
      <c r="J13" s="2">
        <v>350000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</row>
    <row r="14" spans="1:17" ht="58" x14ac:dyDescent="0.35">
      <c r="A14" s="8" t="s">
        <v>64</v>
      </c>
      <c r="B14" s="8" t="s">
        <v>28</v>
      </c>
      <c r="C14" s="22" t="s">
        <v>29</v>
      </c>
      <c r="D14" s="21" t="s">
        <v>121</v>
      </c>
      <c r="E14" s="8" t="s">
        <v>65</v>
      </c>
      <c r="F14" s="22" t="s">
        <v>66</v>
      </c>
      <c r="G14" s="2">
        <v>836550</v>
      </c>
      <c r="H14" s="2">
        <v>836550</v>
      </c>
      <c r="I14" s="2">
        <v>0</v>
      </c>
      <c r="J14" s="2">
        <v>470000</v>
      </c>
      <c r="K14" s="24">
        <v>366550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</row>
    <row r="15" spans="1:17" ht="29" x14ac:dyDescent="0.35">
      <c r="A15" s="22" t="s">
        <v>67</v>
      </c>
      <c r="B15" s="8" t="s">
        <v>28</v>
      </c>
      <c r="C15" s="22" t="s">
        <v>29</v>
      </c>
      <c r="D15" s="21" t="s">
        <v>33</v>
      </c>
      <c r="E15" s="8" t="s">
        <v>68</v>
      </c>
      <c r="F15" s="22" t="s">
        <v>69</v>
      </c>
      <c r="G15" s="2">
        <v>1000000</v>
      </c>
      <c r="H15" s="2">
        <v>1000000</v>
      </c>
      <c r="I15" s="2">
        <v>0</v>
      </c>
      <c r="J15" s="2">
        <v>206455.5</v>
      </c>
      <c r="K15" s="24">
        <v>500000</v>
      </c>
      <c r="L15" s="24">
        <v>293544.5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</row>
    <row r="16" spans="1:17" ht="58" x14ac:dyDescent="0.35">
      <c r="A16" s="22" t="s">
        <v>70</v>
      </c>
      <c r="B16" s="8" t="s">
        <v>28</v>
      </c>
      <c r="C16" s="22" t="s">
        <v>29</v>
      </c>
      <c r="D16" s="21" t="s">
        <v>32</v>
      </c>
      <c r="E16" s="8" t="s">
        <v>71</v>
      </c>
      <c r="F16" s="22" t="s">
        <v>72</v>
      </c>
      <c r="G16" s="2">
        <v>8887500</v>
      </c>
      <c r="H16" s="2">
        <v>8887500</v>
      </c>
      <c r="I16" s="2">
        <v>0</v>
      </c>
      <c r="J16" s="2">
        <v>5179737.04</v>
      </c>
      <c r="K16" s="2">
        <v>1500000</v>
      </c>
      <c r="L16" s="2">
        <v>1600000</v>
      </c>
      <c r="M16" s="2">
        <v>607762.96</v>
      </c>
      <c r="N16" s="2">
        <v>0</v>
      </c>
      <c r="O16" s="2">
        <v>0</v>
      </c>
      <c r="P16" s="2">
        <v>0</v>
      </c>
      <c r="Q16" s="2">
        <v>0</v>
      </c>
    </row>
    <row r="17" spans="1:17" ht="29" x14ac:dyDescent="0.35">
      <c r="A17" s="8" t="s">
        <v>73</v>
      </c>
      <c r="B17" s="8" t="s">
        <v>28</v>
      </c>
      <c r="C17" s="22" t="s">
        <v>29</v>
      </c>
      <c r="D17" s="41" t="s">
        <v>118</v>
      </c>
      <c r="E17" s="8" t="s">
        <v>74</v>
      </c>
      <c r="F17" s="22" t="s">
        <v>75</v>
      </c>
      <c r="G17" s="2">
        <v>4367000</v>
      </c>
      <c r="H17" s="2">
        <v>4000000</v>
      </c>
      <c r="I17" s="2">
        <v>367000</v>
      </c>
      <c r="J17" s="2">
        <v>2707742.74</v>
      </c>
      <c r="K17" s="2">
        <v>1081145.72</v>
      </c>
      <c r="L17" s="2">
        <v>211111.5399999998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</row>
    <row r="18" spans="1:17" ht="43.5" x14ac:dyDescent="0.35">
      <c r="A18" s="22" t="s">
        <v>133</v>
      </c>
      <c r="B18" s="8" t="s">
        <v>28</v>
      </c>
      <c r="C18" s="22" t="s">
        <v>29</v>
      </c>
      <c r="D18" s="21" t="s">
        <v>31</v>
      </c>
      <c r="E18" s="8" t="s">
        <v>76</v>
      </c>
      <c r="F18" s="22" t="s">
        <v>77</v>
      </c>
      <c r="G18" s="2">
        <v>23946875</v>
      </c>
      <c r="H18" s="2">
        <v>23946875</v>
      </c>
      <c r="I18" s="2">
        <v>0</v>
      </c>
      <c r="J18" s="2">
        <v>5663961.7200000007</v>
      </c>
      <c r="K18" s="2">
        <v>3000000</v>
      </c>
      <c r="L18" s="2">
        <v>5000000</v>
      </c>
      <c r="M18" s="2">
        <v>5000000</v>
      </c>
      <c r="N18" s="2">
        <v>4000000</v>
      </c>
      <c r="O18" s="2">
        <v>1282913.2800000012</v>
      </c>
      <c r="P18" s="2">
        <v>0</v>
      </c>
      <c r="Q18" s="2">
        <v>0</v>
      </c>
    </row>
    <row r="19" spans="1:17" ht="58" x14ac:dyDescent="0.35">
      <c r="A19" s="8" t="s">
        <v>78</v>
      </c>
      <c r="B19" s="8" t="s">
        <v>28</v>
      </c>
      <c r="C19" s="22" t="s">
        <v>29</v>
      </c>
      <c r="D19" s="21" t="s">
        <v>31</v>
      </c>
      <c r="E19" s="8" t="s">
        <v>79</v>
      </c>
      <c r="F19" s="22" t="s">
        <v>80</v>
      </c>
      <c r="G19" s="2">
        <v>999947.5</v>
      </c>
      <c r="H19" s="2">
        <v>999947.5</v>
      </c>
      <c r="I19" s="2">
        <v>0</v>
      </c>
      <c r="J19" s="2">
        <v>999947.5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</row>
    <row r="20" spans="1:17" ht="105.65" customHeight="1" x14ac:dyDescent="0.35">
      <c r="A20" s="8" t="s">
        <v>81</v>
      </c>
      <c r="B20" s="8" t="s">
        <v>28</v>
      </c>
      <c r="C20" s="22" t="s">
        <v>29</v>
      </c>
      <c r="D20" s="21" t="s">
        <v>122</v>
      </c>
      <c r="E20" s="8" t="s">
        <v>82</v>
      </c>
      <c r="F20" s="22" t="s">
        <v>83</v>
      </c>
      <c r="G20" s="2">
        <v>605458.36</v>
      </c>
      <c r="H20" s="2">
        <v>595458.36</v>
      </c>
      <c r="I20" s="2">
        <v>10000</v>
      </c>
      <c r="J20" s="2">
        <v>80000</v>
      </c>
      <c r="K20" s="23">
        <v>170000</v>
      </c>
      <c r="L20" s="2">
        <v>250000</v>
      </c>
      <c r="M20" s="25">
        <v>95458.359999999986</v>
      </c>
      <c r="N20" s="2">
        <v>0</v>
      </c>
      <c r="O20" s="2">
        <v>0</v>
      </c>
      <c r="P20" s="2">
        <v>0</v>
      </c>
      <c r="Q20" s="2">
        <v>0</v>
      </c>
    </row>
    <row r="21" spans="1:17" ht="58" x14ac:dyDescent="0.35">
      <c r="A21" s="8" t="s">
        <v>84</v>
      </c>
      <c r="B21" s="8" t="s">
        <v>28</v>
      </c>
      <c r="C21" s="22" t="s">
        <v>29</v>
      </c>
      <c r="D21" s="21" t="s">
        <v>119</v>
      </c>
      <c r="E21" s="8" t="s">
        <v>85</v>
      </c>
      <c r="F21" s="22" t="s">
        <v>86</v>
      </c>
      <c r="G21" s="2">
        <v>269000</v>
      </c>
      <c r="H21" s="2">
        <v>249244.09</v>
      </c>
      <c r="I21" s="2">
        <v>19755.91</v>
      </c>
      <c r="J21" s="2">
        <v>249244.09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</row>
    <row r="22" spans="1:17" ht="72.5" x14ac:dyDescent="0.35">
      <c r="A22" s="8" t="s">
        <v>87</v>
      </c>
      <c r="B22" s="8" t="s">
        <v>28</v>
      </c>
      <c r="C22" s="22" t="s">
        <v>29</v>
      </c>
      <c r="D22" s="21" t="s">
        <v>31</v>
      </c>
      <c r="E22" s="8" t="s">
        <v>88</v>
      </c>
      <c r="F22" s="22" t="s">
        <v>89</v>
      </c>
      <c r="G22" s="2">
        <v>920000</v>
      </c>
      <c r="H22" s="2">
        <v>885000</v>
      </c>
      <c r="I22" s="2">
        <v>35000</v>
      </c>
      <c r="J22" s="2">
        <v>384721.68</v>
      </c>
      <c r="K22" s="2">
        <v>500278.31999999995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</row>
    <row r="23" spans="1:17" ht="43.5" x14ac:dyDescent="0.35">
      <c r="A23" s="22" t="s">
        <v>90</v>
      </c>
      <c r="B23" s="8" t="s">
        <v>28</v>
      </c>
      <c r="C23" s="22" t="s">
        <v>29</v>
      </c>
      <c r="D23" s="21" t="s">
        <v>32</v>
      </c>
      <c r="E23" s="8" t="s">
        <v>91</v>
      </c>
      <c r="F23" s="22" t="s">
        <v>92</v>
      </c>
      <c r="G23" s="2">
        <v>2616356</v>
      </c>
      <c r="H23" s="2">
        <v>2616356</v>
      </c>
      <c r="I23" s="2">
        <v>0</v>
      </c>
      <c r="J23" s="2">
        <v>2388019.15</v>
      </c>
      <c r="K23" s="2">
        <v>228336.85000000009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</row>
    <row r="24" spans="1:17" ht="43.5" x14ac:dyDescent="0.35">
      <c r="A24" s="8" t="s">
        <v>93</v>
      </c>
      <c r="B24" s="8" t="s">
        <v>28</v>
      </c>
      <c r="C24" s="22" t="s">
        <v>29</v>
      </c>
      <c r="D24" s="21" t="s">
        <v>33</v>
      </c>
      <c r="E24" s="8" t="s">
        <v>94</v>
      </c>
      <c r="F24" s="22" t="s">
        <v>95</v>
      </c>
      <c r="G24" s="2">
        <v>691250</v>
      </c>
      <c r="H24" s="2">
        <v>691250</v>
      </c>
      <c r="I24" s="2">
        <v>0</v>
      </c>
      <c r="J24" s="2">
        <v>160602.28</v>
      </c>
      <c r="K24" s="26">
        <v>450000</v>
      </c>
      <c r="L24" s="26">
        <v>80647.719999999972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</row>
    <row r="25" spans="1:17" ht="58" x14ac:dyDescent="0.35">
      <c r="A25" s="8" t="s">
        <v>96</v>
      </c>
      <c r="B25" s="8" t="s">
        <v>28</v>
      </c>
      <c r="C25" s="22" t="s">
        <v>29</v>
      </c>
      <c r="D25" s="41" t="s">
        <v>135</v>
      </c>
      <c r="E25" s="8" t="s">
        <v>97</v>
      </c>
      <c r="F25" s="22" t="s">
        <v>98</v>
      </c>
      <c r="G25" s="2">
        <v>22150000</v>
      </c>
      <c r="H25" s="2">
        <v>22150000</v>
      </c>
      <c r="I25" s="2">
        <v>0</v>
      </c>
      <c r="J25" s="2">
        <v>1758138.5</v>
      </c>
      <c r="K25" s="26">
        <v>2303600</v>
      </c>
      <c r="L25" s="26">
        <v>5500000</v>
      </c>
      <c r="M25" s="26">
        <v>5500000</v>
      </c>
      <c r="N25" s="26">
        <v>5500000</v>
      </c>
      <c r="O25" s="26">
        <v>1588261.5</v>
      </c>
      <c r="P25" s="2">
        <v>0</v>
      </c>
      <c r="Q25" s="2">
        <v>0</v>
      </c>
    </row>
    <row r="26" spans="1:17" ht="72.5" x14ac:dyDescent="0.35">
      <c r="A26" s="22" t="s">
        <v>99</v>
      </c>
      <c r="B26" s="8" t="s">
        <v>28</v>
      </c>
      <c r="C26" s="22" t="s">
        <v>29</v>
      </c>
      <c r="D26" s="21" t="s">
        <v>123</v>
      </c>
      <c r="E26" s="8" t="s">
        <v>100</v>
      </c>
      <c r="F26" s="22" t="s">
        <v>101</v>
      </c>
      <c r="G26" s="2">
        <v>1500000</v>
      </c>
      <c r="H26" s="2">
        <v>1500000</v>
      </c>
      <c r="I26" s="2">
        <v>0</v>
      </c>
      <c r="J26" s="2">
        <v>75000</v>
      </c>
      <c r="K26" s="25">
        <v>300000</v>
      </c>
      <c r="L26" s="25">
        <v>550000</v>
      </c>
      <c r="M26" s="25">
        <v>450000</v>
      </c>
      <c r="N26" s="25">
        <v>125000</v>
      </c>
      <c r="O26" s="2">
        <v>0</v>
      </c>
      <c r="P26" s="2">
        <v>0</v>
      </c>
      <c r="Q26" s="2">
        <v>0</v>
      </c>
    </row>
    <row r="27" spans="1:17" ht="72.5" x14ac:dyDescent="0.35">
      <c r="A27" s="8" t="s">
        <v>93</v>
      </c>
      <c r="B27" s="8" t="s">
        <v>28</v>
      </c>
      <c r="C27" s="22" t="s">
        <v>29</v>
      </c>
      <c r="D27" s="21" t="s">
        <v>33</v>
      </c>
      <c r="E27" s="8" t="s">
        <v>103</v>
      </c>
      <c r="F27" s="22" t="s">
        <v>104</v>
      </c>
      <c r="G27" s="2">
        <v>2962500</v>
      </c>
      <c r="H27" s="2">
        <v>2962500</v>
      </c>
      <c r="I27" s="2">
        <v>0</v>
      </c>
      <c r="J27" s="2">
        <v>412489.89</v>
      </c>
      <c r="K27" s="26">
        <v>300000</v>
      </c>
      <c r="L27" s="26">
        <v>1000000</v>
      </c>
      <c r="M27" s="26">
        <v>1130010.1100000001</v>
      </c>
      <c r="N27" s="26">
        <v>119999.99999999977</v>
      </c>
      <c r="O27" s="2">
        <v>0</v>
      </c>
      <c r="P27" s="2">
        <v>0</v>
      </c>
      <c r="Q27" s="2">
        <v>0</v>
      </c>
    </row>
    <row r="28" spans="1:17" ht="72.5" x14ac:dyDescent="0.35">
      <c r="A28" s="22" t="s">
        <v>131</v>
      </c>
      <c r="B28" s="8" t="s">
        <v>28</v>
      </c>
      <c r="C28" s="22" t="s">
        <v>29</v>
      </c>
      <c r="D28" s="21" t="s">
        <v>119</v>
      </c>
      <c r="E28" s="8" t="s">
        <v>105</v>
      </c>
      <c r="F28" s="22" t="s">
        <v>106</v>
      </c>
      <c r="G28" s="2">
        <v>7400000</v>
      </c>
      <c r="H28" s="2">
        <v>1900000</v>
      </c>
      <c r="I28" s="2">
        <v>5500000</v>
      </c>
      <c r="J28" s="2">
        <v>1781063.6099999999</v>
      </c>
      <c r="K28" s="26">
        <v>118936.39000000013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</row>
    <row r="29" spans="1:17" ht="55.15" customHeight="1" x14ac:dyDescent="0.35">
      <c r="A29" s="22" t="s">
        <v>107</v>
      </c>
      <c r="B29" s="8" t="s">
        <v>28</v>
      </c>
      <c r="C29" s="22" t="s">
        <v>29</v>
      </c>
      <c r="D29" s="21" t="s">
        <v>32</v>
      </c>
      <c r="E29" s="8" t="s">
        <v>108</v>
      </c>
      <c r="F29" s="22" t="s">
        <v>109</v>
      </c>
      <c r="G29" s="2">
        <v>5000000</v>
      </c>
      <c r="H29" s="2">
        <v>5000000</v>
      </c>
      <c r="I29" s="2">
        <v>0</v>
      </c>
      <c r="J29" s="2">
        <v>134400</v>
      </c>
      <c r="K29" s="26">
        <v>1017660</v>
      </c>
      <c r="L29" s="26">
        <v>3071449.74</v>
      </c>
      <c r="M29" s="26">
        <v>776490.25999999978</v>
      </c>
      <c r="N29" s="2">
        <v>0</v>
      </c>
      <c r="O29" s="2">
        <v>0</v>
      </c>
      <c r="P29" s="2">
        <v>0</v>
      </c>
      <c r="Q29" s="2">
        <v>0</v>
      </c>
    </row>
    <row r="30" spans="1:17" ht="72.5" x14ac:dyDescent="0.35">
      <c r="A30" s="8" t="s">
        <v>96</v>
      </c>
      <c r="B30" s="22" t="s">
        <v>34</v>
      </c>
      <c r="C30" s="22" t="s">
        <v>110</v>
      </c>
      <c r="D30" s="41" t="s">
        <v>136</v>
      </c>
      <c r="E30" s="8" t="s">
        <v>142</v>
      </c>
      <c r="F30" s="22" t="s">
        <v>140</v>
      </c>
      <c r="G30" s="2">
        <v>6873943.2400000002</v>
      </c>
      <c r="H30" s="2">
        <v>6873943.2400000002</v>
      </c>
      <c r="I30" s="2">
        <v>0</v>
      </c>
      <c r="J30" s="2">
        <v>687394.32</v>
      </c>
      <c r="K30" s="26">
        <v>1374788.65</v>
      </c>
      <c r="L30" s="26">
        <v>1718485.81</v>
      </c>
      <c r="M30" s="26">
        <v>1718485.81</v>
      </c>
      <c r="N30" s="26">
        <v>1374788.65</v>
      </c>
      <c r="O30" s="2">
        <v>0</v>
      </c>
      <c r="P30" s="2">
        <v>0</v>
      </c>
      <c r="Q30" s="2">
        <v>0</v>
      </c>
    </row>
    <row r="31" spans="1:17" ht="58" x14ac:dyDescent="0.35">
      <c r="A31" s="22" t="s">
        <v>111</v>
      </c>
      <c r="B31" s="8" t="s">
        <v>28</v>
      </c>
      <c r="C31" s="22" t="s">
        <v>29</v>
      </c>
      <c r="D31" s="41" t="s">
        <v>129</v>
      </c>
      <c r="E31" s="8" t="s">
        <v>142</v>
      </c>
      <c r="F31" s="22" t="s">
        <v>112</v>
      </c>
      <c r="G31" s="2">
        <v>60402191.409999996</v>
      </c>
      <c r="H31" s="2">
        <v>60402191.409999996</v>
      </c>
      <c r="I31" s="2">
        <v>0</v>
      </c>
      <c r="J31" s="2">
        <v>0</v>
      </c>
      <c r="K31" s="26">
        <v>1208043.83</v>
      </c>
      <c r="L31" s="26">
        <v>4832175.3099999996</v>
      </c>
      <c r="M31" s="26">
        <v>10872394.449999999</v>
      </c>
      <c r="N31" s="26">
        <v>16308591.68</v>
      </c>
      <c r="O31" s="26">
        <v>19026690.289999999</v>
      </c>
      <c r="P31" s="26">
        <v>8154295.8499999996</v>
      </c>
      <c r="Q31" s="2">
        <v>0</v>
      </c>
    </row>
    <row r="32" spans="1:17" x14ac:dyDescent="0.35">
      <c r="G32" s="20">
        <f>SUM(G4:G31)</f>
        <v>182155783.13999999</v>
      </c>
      <c r="H32" s="20">
        <f t="shared" ref="H32:Q32" si="0">SUM(H4:H31)</f>
        <v>171848581</v>
      </c>
      <c r="I32" s="20">
        <f t="shared" si="0"/>
        <v>10307202.140000001</v>
      </c>
      <c r="J32" s="20">
        <f>SUM(J4:J31)</f>
        <v>31822100.690000001</v>
      </c>
      <c r="K32" s="20">
        <f t="shared" si="0"/>
        <v>21038565.619999997</v>
      </c>
      <c r="L32" s="20">
        <f t="shared" si="0"/>
        <v>28944337.219999999</v>
      </c>
      <c r="M32" s="20">
        <f t="shared" si="0"/>
        <v>30112065.629999995</v>
      </c>
      <c r="N32" s="20">
        <f t="shared" si="0"/>
        <v>29879350.920000002</v>
      </c>
      <c r="O32" s="20">
        <f t="shared" si="0"/>
        <v>21897865.07</v>
      </c>
      <c r="P32" s="20">
        <f t="shared" si="0"/>
        <v>8154295.8499999996</v>
      </c>
      <c r="Q32" s="20">
        <f t="shared" si="0"/>
        <v>0</v>
      </c>
    </row>
    <row r="34" spans="1:17" ht="48" customHeight="1" x14ac:dyDescent="0.35">
      <c r="A34" s="50" t="s">
        <v>139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</row>
  </sheetData>
  <mergeCells count="19">
    <mergeCell ref="A1:Q1"/>
    <mergeCell ref="A2:A3"/>
    <mergeCell ref="B2:B3"/>
    <mergeCell ref="C2:C3"/>
    <mergeCell ref="E2:E3"/>
    <mergeCell ref="F2:F3"/>
    <mergeCell ref="G2:G3"/>
    <mergeCell ref="H2:H3"/>
    <mergeCell ref="I2:I3"/>
    <mergeCell ref="Q2:Q3"/>
    <mergeCell ref="J2:J3"/>
    <mergeCell ref="K2:K3"/>
    <mergeCell ref="A34:Q34"/>
    <mergeCell ref="N2:N3"/>
    <mergeCell ref="D2:D3"/>
    <mergeCell ref="O2:O3"/>
    <mergeCell ref="P2:P3"/>
    <mergeCell ref="L2:L3"/>
    <mergeCell ref="M2:M3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36" fitToHeight="0" orientation="landscape" r:id="rId1"/>
  <ignoredErrors>
    <ignoredError sqref="Q32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e9ecd3-49dc-4355-a3de-944263e3bf65">
      <Terms xmlns="http://schemas.microsoft.com/office/infopath/2007/PartnerControls"/>
    </lcf76f155ced4ddcb4097134ff3c332f>
    <TaxCatchAll xmlns="3b0d13af-778a-4999-a53a-9a4892815d2e" xsi:nil="true"/>
    <Approver xmlns="b8e9ecd3-49dc-4355-a3de-944263e3bf65" xsi:nil="true"/>
    <Statoconsenso xmlns="b8e9ecd3-49dc-4355-a3de-944263e3bf6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9FEADFC340DA40B2139D4BBB1A48D7" ma:contentTypeVersion="18" ma:contentTypeDescription="Creare un nuovo documento." ma:contentTypeScope="" ma:versionID="f9e8101df0e77aa45decea8f1ec7f419">
  <xsd:schema xmlns:xsd="http://www.w3.org/2001/XMLSchema" xmlns:xs="http://www.w3.org/2001/XMLSchema" xmlns:p="http://schemas.microsoft.com/office/2006/metadata/properties" xmlns:ns2="3b0d13af-778a-4999-a53a-9a4892815d2e" xmlns:ns3="b8e9ecd3-49dc-4355-a3de-944263e3bf65" targetNamespace="http://schemas.microsoft.com/office/2006/metadata/properties" ma:root="true" ma:fieldsID="3b5e4f4ffa638bfc7dca625d81b1509d" ns2:_="" ns3:_="">
    <xsd:import namespace="3b0d13af-778a-4999-a53a-9a4892815d2e"/>
    <xsd:import namespace="b8e9ecd3-49dc-4355-a3de-944263e3bf6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bjectDetectorVersion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SearchProperties" minOccurs="0"/>
                <xsd:element ref="ns3:MediaServiceLocation" minOccurs="0"/>
                <xsd:element ref="ns3:Approver" minOccurs="0"/>
                <xsd:element ref="ns3:Statoconsenso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0d13af-778a-4999-a53a-9a4892815d2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65b5e922-2ced-489b-b0e7-19faa9dbb0ee}" ma:internalName="TaxCatchAll" ma:showField="CatchAllData" ma:web="3b0d13af-778a-4999-a53a-9a4892815d2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e9ecd3-49dc-4355-a3de-944263e3bf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5cef147c-0240-47bf-9996-b7454b3232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Approver" ma:index="23" nillable="true" ma:displayName="Approver" ma:format="Dropdown" ma:internalName="Approver">
      <xsd:simpleType>
        <xsd:restriction base="dms:Text">
          <xsd:maxLength value="255"/>
        </xsd:restriction>
      </xsd:simpleType>
    </xsd:element>
    <xsd:element name="Statoconsenso" ma:index="24" nillable="true" ma:displayName="Stato consenso" ma:format="Dropdown" ma:internalName="Statoconsenso">
      <xsd:simpleType>
        <xsd:restriction base="dms:Text">
          <xsd:maxLength value="255"/>
        </xsd:restriction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6B007C9-6EBA-433F-8D26-F0C964D3C8BB}">
  <ds:schemaRefs>
    <ds:schemaRef ds:uri="http://purl.org/dc/terms/"/>
    <ds:schemaRef ds:uri="http://purl.org/dc/dcmitype/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7c7c7a82-abaa-4ec8-89f5-4eb061e9649d"/>
    <ds:schemaRef ds:uri="http://www.w3.org/XML/1998/namespace"/>
    <ds:schemaRef ds:uri="http://schemas.microsoft.com/office/infopath/2007/PartnerControls"/>
    <ds:schemaRef ds:uri="66f4b1a7-e45d-4149-98d1-26592a1c82ec"/>
    <ds:schemaRef ds:uri="b8e9ecd3-49dc-4355-a3de-944263e3bf65"/>
    <ds:schemaRef ds:uri="3b0d13af-778a-4999-a53a-9a4892815d2e"/>
  </ds:schemaRefs>
</ds:datastoreItem>
</file>

<file path=customXml/itemProps2.xml><?xml version="1.0" encoding="utf-8"?>
<ds:datastoreItem xmlns:ds="http://schemas.openxmlformats.org/officeDocument/2006/customXml" ds:itemID="{AB5AFC95-9EAF-41A4-A4F6-32D9A1125E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0d13af-778a-4999-a53a-9a4892815d2e"/>
    <ds:schemaRef ds:uri="b8e9ecd3-49dc-4355-a3de-944263e3bf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45876EF-F57D-4AB5-984A-A01BA9CDA9B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5</vt:i4>
      </vt:variant>
    </vt:vector>
  </HeadingPairs>
  <TitlesOfParts>
    <vt:vector size="9" baseType="lpstr">
      <vt:lpstr>Tabella art. 3</vt:lpstr>
      <vt:lpstr>A1_Procedurale</vt:lpstr>
      <vt:lpstr>Allegato B__Piano fin. accordo</vt:lpstr>
      <vt:lpstr>B1_Finanziario</vt:lpstr>
      <vt:lpstr>A1_Procedurale!Area_stampa</vt:lpstr>
      <vt:lpstr>'Allegato B__Piano fin. accordo'!Area_stampa</vt:lpstr>
      <vt:lpstr>B1_Finanziario!Area_stampa</vt:lpstr>
      <vt:lpstr>'Tabella art. 3'!Area_stampa</vt:lpstr>
      <vt:lpstr>A1_Procedurale!Titoli_stampa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2025-08-06T15:27:34Z</dcterms:created>
  <dcterms:modified xsi:type="dcterms:W3CDTF">2025-11-14T18:53:41Z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0x010100E29FEADFC340DA40B2139D4BBB1A48D7</vt:lpwstr>
  </property>
  <property fmtid="{D5CDD505-2E9C-101B-9397-08002B2CF9AE}" pid="3" name="MediaServiceImageTags">
    <vt:lpwstr/>
  </property>
  <property fmtid="{D5CDD505-2E9C-101B-9397-08002B2CF9AE}" pid="4" name="MSIP_Label_5097a60d-5525-435b-8989-8eb48ac0c8cd_Enabled">
    <vt:lpwstr>true</vt:lpwstr>
  </property>
  <property fmtid="{D5CDD505-2E9C-101B-9397-08002B2CF9AE}" pid="5" name="MSIP_Label_5097a60d-5525-435b-8989-8eb48ac0c8cd_SetDate">
    <vt:lpwstr>2025-11-07T11:44:02Z</vt:lpwstr>
  </property>
  <property fmtid="{D5CDD505-2E9C-101B-9397-08002B2CF9AE}" pid="6" name="MSIP_Label_5097a60d-5525-435b-8989-8eb48ac0c8cd_Method">
    <vt:lpwstr>Standard</vt:lpwstr>
  </property>
  <property fmtid="{D5CDD505-2E9C-101B-9397-08002B2CF9AE}" pid="7" name="MSIP_Label_5097a60d-5525-435b-8989-8eb48ac0c8cd_Name">
    <vt:lpwstr>defa4170-0d19-0005-0004-bc88714345d2</vt:lpwstr>
  </property>
  <property fmtid="{D5CDD505-2E9C-101B-9397-08002B2CF9AE}" pid="8" name="MSIP_Label_5097a60d-5525-435b-8989-8eb48ac0c8cd_SiteId">
    <vt:lpwstr>3e90938b-8b27-4762-b4e8-006a8127a119</vt:lpwstr>
  </property>
  <property fmtid="{D5CDD505-2E9C-101B-9397-08002B2CF9AE}" pid="9" name="MSIP_Label_5097a60d-5525-435b-8989-8eb48ac0c8cd_ActionId">
    <vt:lpwstr>18ffd94b-c77b-4e04-b864-e9aed4e3aa0e</vt:lpwstr>
  </property>
  <property fmtid="{D5CDD505-2E9C-101B-9397-08002B2CF9AE}" pid="10" name="MSIP_Label_5097a60d-5525-435b-8989-8eb48ac0c8cd_ContentBits">
    <vt:lpwstr>0</vt:lpwstr>
  </property>
  <property fmtid="{D5CDD505-2E9C-101B-9397-08002B2CF9AE}" pid="11" name="MSIP_Label_5097a60d-5525-435b-8989-8eb48ac0c8cd_Tag">
    <vt:lpwstr>10, 3, 0, 1</vt:lpwstr>
  </property>
</Properties>
</file>