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Novembre 2025\Accordi firmati\Ministero degli esteri\"/>
    </mc:Choice>
  </mc:AlternateContent>
  <xr:revisionPtr revIDLastSave="0" documentId="13_ncr:1_{F3514630-C745-417F-9B75-75049EAAE5E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Tabella art. 3" sheetId="3" r:id="rId1"/>
    <sheet name="A1_Procedurale" sheetId="1" r:id="rId2"/>
    <sheet name="Allegato B__Piano fin. accordo" sheetId="4" r:id="rId3"/>
    <sheet name="B1_Finanziario" sheetId="2" r:id="rId4"/>
  </sheets>
  <definedNames>
    <definedName name="_xlnm.Print_Area" localSheetId="1">A1_Procedurale!$A$1:$O$19</definedName>
    <definedName name="_xlnm.Print_Area" localSheetId="2">'Allegato B__Piano fin. accordo'!$A$1:$N$4</definedName>
    <definedName name="_xlnm.Print_Area" localSheetId="3">B1_Finanziario!$A$1:$R$19</definedName>
    <definedName name="_xlnm.Print_Area" localSheetId="0">'Tabella art. 3'!$A$1:$E$8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O19" i="2"/>
  <c r="L19" i="2"/>
  <c r="M19" i="2"/>
  <c r="N19" i="2"/>
  <c r="K19" i="2"/>
  <c r="H19" i="1"/>
  <c r="I19" i="1"/>
  <c r="G19" i="1"/>
  <c r="H19" i="2"/>
  <c r="I19" i="2"/>
  <c r="G19" i="2"/>
  <c r="E8" i="3" l="1"/>
  <c r="C8" i="3"/>
  <c r="B8" i="3"/>
  <c r="D4" i="3"/>
  <c r="D5" i="3"/>
  <c r="D6" i="3"/>
  <c r="D7" i="3"/>
  <c r="D3" i="3"/>
  <c r="D4" i="4"/>
  <c r="E4" i="4"/>
  <c r="F4" i="4"/>
  <c r="G4" i="4"/>
  <c r="H4" i="4"/>
  <c r="I4" i="4"/>
  <c r="J4" i="4"/>
  <c r="K4" i="4"/>
  <c r="D8" i="3" l="1"/>
  <c r="C4" i="4"/>
  <c r="B4" i="4"/>
  <c r="N3" i="4"/>
  <c r="N4" i="4" l="1"/>
</calcChain>
</file>

<file path=xl/sharedStrings.xml><?xml version="1.0" encoding="utf-8"?>
<sst xmlns="http://schemas.openxmlformats.org/spreadsheetml/2006/main" count="315" uniqueCount="97">
  <si>
    <t>AMBITI DI INTERVENTO</t>
  </si>
  <si>
    <t>Risorse FSC 
21-27 
(ass. ordinaria)</t>
  </si>
  <si>
    <t>Cofinanziamento interventi</t>
  </si>
  <si>
    <t>Numero interventi/
linee di azione</t>
  </si>
  <si>
    <t>Altre risorse Pubbliche</t>
  </si>
  <si>
    <t>Ammontare complessivo investimenti</t>
  </si>
  <si>
    <t>Energia</t>
  </si>
  <si>
    <t>Ambiente e risorse naturali</t>
  </si>
  <si>
    <t>Cultura</t>
  </si>
  <si>
    <t>Riqualificazione urbana</t>
  </si>
  <si>
    <t>Sociale e salute</t>
  </si>
  <si>
    <t xml:space="preserve">Totale </t>
  </si>
  <si>
    <t>Accordo per la Coesione Presidente del Consiglio dei ministri - Ministro degli affari esteri e della cooperazione internazionale
Allegato A1 - Programma di interventi con cronoprogramma procedurale - valori in euro</t>
  </si>
  <si>
    <t>AREATEMATICA</t>
  </si>
  <si>
    <t>LINEA DI INTERVENTO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</si>
  <si>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</si>
  <si>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</si>
  <si>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</si>
  <si>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</si>
  <si>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</si>
  <si>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</si>
  <si>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</si>
  <si>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</si>
  <si>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</si>
  <si>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</si>
  <si>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PROVINCIA DI AVELLINO</t>
  </si>
  <si>
    <t>08.RIQUALIFICAZIONE URBANA</t>
  </si>
  <si>
    <t>08.01 EDILIZIA E SPAZI PUBBLICI</t>
  </si>
  <si>
    <t>CAMPANIA</t>
  </si>
  <si>
    <t>F32F25000660001</t>
  </si>
  <si>
    <t>ECO SMART BORGHI IRPINIA</t>
  </si>
  <si>
    <t>1_SEMESTRE_2026</t>
  </si>
  <si>
    <t>2_SEMESTRE_2026</t>
  </si>
  <si>
    <t>1_SEMESTRE_2031</t>
  </si>
  <si>
    <t>ENTE PARCO REGIONALE MONTI AUSONI E LAGO DI FONDI</t>
  </si>
  <si>
    <t>05.AMBIENTE E RISORSE NATURALI</t>
  </si>
  <si>
    <t>05.05 NATURA E BIODIVERSITÀ</t>
  </si>
  <si>
    <t>LAZIO</t>
  </si>
  <si>
    <t>J11G25000100001</t>
  </si>
  <si>
    <t>RISCHIO ZERO E BIODIVERSITA' DEL PARCO LAGO DI CANTERNO</t>
  </si>
  <si>
    <t>1_SEMESTRE_2027</t>
  </si>
  <si>
    <t>1_SEMESTRE_2028</t>
  </si>
  <si>
    <t>COMUNE DI FIUMICINO</t>
  </si>
  <si>
    <t>F17B25000130007</t>
  </si>
  <si>
    <t>RIGENERAZIONE URBANA E VALORIZZAZIONE DEL PORTO CANALE SULLA FOSSA TRAIANEA</t>
  </si>
  <si>
    <t>2_SEMESTRE_2030</t>
  </si>
  <si>
    <t>ENTE PARCO NATURALE REGIONALE MONTI AUSONI E LAGO DI FONDI</t>
  </si>
  <si>
    <t>J84J25000930001</t>
  </si>
  <si>
    <t>PARCO PER LO SPORT</t>
  </si>
  <si>
    <t>1_SEMESTRE_2030</t>
  </si>
  <si>
    <t>06.CULTURA</t>
  </si>
  <si>
    <t>06.01 PATRIMONIO E PAESAGGIO</t>
  </si>
  <si>
    <t>F32F25000680001</t>
  </si>
  <si>
    <t>SNODO FERROVIARIO AVELLINO</t>
  </si>
  <si>
    <r>
      <t>1_SEMESTRE_20</t>
    </r>
    <r>
      <rPr>
        <sz val="11"/>
        <rFont val="Aptos Narrow"/>
        <family val="2"/>
        <scheme val="minor"/>
      </rPr>
      <t>24</t>
    </r>
  </si>
  <si>
    <t>04.ENERGIA</t>
  </si>
  <si>
    <t>04.01 EFFICIENZA ENERGETICA</t>
  </si>
  <si>
    <t>J22C25000080001</t>
  </si>
  <si>
    <t>GREEN COMMUNITIES LAGHI DI FONDI, CANTERNO E SAN GIOVANNI INCARICO</t>
  </si>
  <si>
    <t>J14J25000590001</t>
  </si>
  <si>
    <t>VALORIZZAZIONE TURISTICA E SPORTIVA LAGO DI CANTERNO</t>
  </si>
  <si>
    <t>J74J25000540001</t>
  </si>
  <si>
    <t>MOBILITÀ SOSTENIBILE LAGO DI FONDI</t>
  </si>
  <si>
    <t>F17B25000140007</t>
  </si>
  <si>
    <t>VALORIZZAZIONE DEL BORGO DEI BONIFICATORI DI ISOLA SACRA</t>
  </si>
  <si>
    <t>2_SEMESTRE_2027</t>
  </si>
  <si>
    <t>F37I25000010001</t>
  </si>
  <si>
    <t>VALORIZZAZIONE TRATTA FERROVIARIA STORICA AVELLINO-ROCCHETTA SANT'ANTONIO</t>
  </si>
  <si>
    <t>F32F25000670001</t>
  </si>
  <si>
    <t>VALORIZZAZIONE CAMMINO DI GUGLIELMO</t>
  </si>
  <si>
    <t>SPORT E SALUTE SPA</t>
  </si>
  <si>
    <t>10.SOCIALE E SALUTE</t>
  </si>
  <si>
    <t>10.01 STRUTTURE SOCIALI</t>
  </si>
  <si>
    <t>J83I25000140006</t>
  </si>
  <si>
    <t>RIQUALIFICAZIONE DEL “CENTRALE DEL TENNIS”</t>
  </si>
  <si>
    <t>1_SEMESTRE_2025</t>
  </si>
  <si>
    <t>2_SEMESTRE_2025</t>
  </si>
  <si>
    <t>2_SEMESTRE_2028</t>
  </si>
  <si>
    <t>COMUNE DI GINOSA (SOGGETTO BENEFICIARIO) / SPORT E SALUTE SPA (SOGGETTO ATTUATORE)</t>
  </si>
  <si>
    <t>PUGLIA</t>
  </si>
  <si>
    <t>J35B25001090001</t>
  </si>
  <si>
    <t>POLO SPORTIVO GINOSA</t>
  </si>
  <si>
    <t>COMUNE DI BRINDISI (BENEFICIARIO) / SPORT E SALUTE (ATTUATORE)</t>
  </si>
  <si>
    <t>J85B25001080001</t>
  </si>
  <si>
    <t>POLO SPORTIVO BRINDISI</t>
  </si>
  <si>
    <t>COMUNE DI SANTA CESAREA TERME (SOGGETTO BENEFICIARIO) / SPORT E SALUTE SPA (SOGGETTO ATTUATORE)</t>
  </si>
  <si>
    <t>J93I25000080001</t>
  </si>
  <si>
    <t>POLO TERMALE SPORTIVO SANTA CESAREA TERME</t>
  </si>
  <si>
    <t>Accordo per la Coesione Presidente del Consiglio dei ministri - Ministro degli affari esteri e della cooperazione internazionale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</si>
  <si>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</si>
  <si>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</si>
  <si>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</si>
  <si>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Presidente del Consiglio dei ministri - Ministro degli affari esteri e della cooperazione internazionale
Allegato B1 - Programma di interventi con cronoprogramma finanziario - valori in euro</t>
  </si>
  <si>
    <t>AMMINISTRAZIONE</t>
  </si>
  <si>
    <t xml:space="preserve">LOCALIZZAZIONE </t>
  </si>
  <si>
    <t>LOCALIZZAZIONE</t>
  </si>
  <si>
    <t>AREA TEMATICA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</si>
</sst>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5" formatCode="_-* #,##0.00\ _€_-;\-* #,##0.00\ _€_-;_-* \-??\ _€_-;_-@_-"/>
    <numFmt numFmtId="166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 wrapText="1"/>
    </xf>
    <xf numFmtId="43" fontId="0" fillId="0" borderId="6" xfId="2" applyFont="1" applyBorder="1" applyAlignment="1">
      <alignment vertical="center"/>
    </xf>
    <xf numFmtId="43" fontId="5" fillId="0" borderId="6" xfId="1" applyFont="1" applyBorder="1" applyAlignment="1" applyProtection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3" fontId="1" fillId="0" borderId="6" xfId="1" applyBorder="1" applyAlignment="1" applyProtection="1">
      <alignment vertical="center"/>
    </xf>
    <xf numFmtId="0" fontId="8" fillId="0" borderId="6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justify" vertical="center" wrapText="1"/>
    </xf>
    <xf numFmtId="4" fontId="9" fillId="0" borderId="6" xfId="0" applyNumberFormat="1" applyFont="1" applyBorder="1" applyAlignment="1">
      <alignment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3" fontId="0" fillId="0" borderId="6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6" xfId="2" applyFont="1" applyFill="1" applyBorder="1" applyAlignment="1">
      <alignment horizontal="center" vertical="center" wrapText="1"/>
    </xf>
    <xf numFmtId="43" fontId="0" fillId="0" borderId="6" xfId="2" applyFont="1" applyFill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43" fontId="1" fillId="0" borderId="6" xfId="1" applyFill="1" applyBorder="1" applyAlignment="1" applyProtection="1">
      <alignment vertical="center"/>
    </xf>
    <xf numFmtId="0" fontId="5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zoomScaleNormal="100" workbookViewId="0">
      <selection sqref="A1:E8"/>
    </sheetView>
  </sheetViews>
  <sheetFormatPr defaultColWidth="9.1796875" defaultRowHeight="14.5" x14ac:dyDescent="0.35"/>
  <cols>
    <col min="1" max="1" width="33" style="5" customWidth="1"/>
    <col min="2" max="2" width="19.54296875" style="5" customWidth="1"/>
    <col min="3" max="3" width="18.54296875" style="5" customWidth="1"/>
    <col min="4" max="4" width="20.7265625" style="5" customWidth="1"/>
    <col min="5" max="5" width="21.453125" style="5" customWidth="1"/>
    <col min="6" max="6" width="8.453125" style="5" customWidth="1"/>
    <col min="7" max="8" width="6.54296875" style="5" customWidth="1"/>
    <col min="9" max="10" width="9.1796875" style="5"/>
    <col min="11" max="11" width="18.453125" style="5" customWidth="1"/>
    <col min="12" max="16384" width="9.1796875" style="5"/>
  </cols>
  <sheetData>
    <row r="1" spans="1:5" ht="27.65" customHeight="1" x14ac:dyDescent="0.35">
      <c r="A1" s="35" t="s">
        <v>0</v>
      </c>
      <c r="B1" s="35" t="s">
        <v>1</v>
      </c>
      <c r="C1" s="35" t="s">
        <v>2</v>
      </c>
      <c r="D1" s="35"/>
      <c r="E1" s="35" t="s">
        <v>3</v>
      </c>
    </row>
    <row r="2" spans="1:5" ht="41.25" customHeight="1" x14ac:dyDescent="0.35">
      <c r="A2" s="35"/>
      <c r="B2" s="35"/>
      <c r="C2" s="15" t="s">
        <v>4</v>
      </c>
      <c r="D2" s="15" t="s">
        <v>5</v>
      </c>
      <c r="E2" s="35"/>
    </row>
    <row r="3" spans="1:5" ht="33.75" customHeight="1" x14ac:dyDescent="0.35">
      <c r="A3" s="16" t="s">
        <v>6</v>
      </c>
      <c r="B3" s="17">
        <v>3000000</v>
      </c>
      <c r="C3" s="15"/>
      <c r="D3" s="19">
        <f>+C3+B3</f>
        <v>3000000</v>
      </c>
      <c r="E3" s="21">
        <v>1</v>
      </c>
    </row>
    <row r="4" spans="1:5" ht="33.75" customHeight="1" x14ac:dyDescent="0.35">
      <c r="A4" s="18" t="s">
        <v>7</v>
      </c>
      <c r="B4" s="17">
        <v>17000000</v>
      </c>
      <c r="C4" s="15"/>
      <c r="D4" s="19">
        <f t="shared" ref="D4:D7" si="0">+C4+B4</f>
        <v>17000000</v>
      </c>
      <c r="E4" s="21">
        <v>4</v>
      </c>
    </row>
    <row r="5" spans="1:5" ht="33.75" customHeight="1" x14ac:dyDescent="0.35">
      <c r="A5" s="18" t="s">
        <v>8</v>
      </c>
      <c r="B5" s="17">
        <v>53500000</v>
      </c>
      <c r="C5" s="15"/>
      <c r="D5" s="19">
        <f t="shared" si="0"/>
        <v>53500000</v>
      </c>
      <c r="E5" s="21">
        <v>3</v>
      </c>
    </row>
    <row r="6" spans="1:5" ht="33.75" customHeight="1" x14ac:dyDescent="0.35">
      <c r="A6" s="18" t="s">
        <v>9</v>
      </c>
      <c r="B6" s="17">
        <v>54500000</v>
      </c>
      <c r="C6" s="15"/>
      <c r="D6" s="19">
        <f t="shared" si="0"/>
        <v>54500000</v>
      </c>
      <c r="E6" s="21">
        <v>4</v>
      </c>
    </row>
    <row r="7" spans="1:5" ht="30.75" customHeight="1" x14ac:dyDescent="0.35">
      <c r="A7" s="18" t="s">
        <v>10</v>
      </c>
      <c r="B7" s="17">
        <v>72000000</v>
      </c>
      <c r="C7" s="2">
        <v>35000000</v>
      </c>
      <c r="D7" s="19">
        <f t="shared" si="0"/>
        <v>107000000</v>
      </c>
      <c r="E7" s="21">
        <v>3</v>
      </c>
    </row>
    <row r="8" spans="1:5" ht="26.25" customHeight="1" x14ac:dyDescent="0.35">
      <c r="A8" s="4" t="s">
        <v>11</v>
      </c>
      <c r="B8" s="3">
        <f>SUM(B3:B7)</f>
        <v>200000000</v>
      </c>
      <c r="C8" s="3">
        <f t="shared" ref="C8:E8" si="1">SUM(C3:C7)</f>
        <v>35000000</v>
      </c>
      <c r="D8" s="3">
        <f t="shared" si="1"/>
        <v>235000000</v>
      </c>
      <c r="E8" s="20">
        <f t="shared" si="1"/>
        <v>15</v>
      </c>
    </row>
    <row r="13" spans="1:5" ht="15" customHeight="1" x14ac:dyDescent="0.35"/>
  </sheetData>
  <mergeCells count="4">
    <mergeCell ref="A1:A2"/>
    <mergeCell ref="E1:E2"/>
    <mergeCell ref="B1:B2"/>
    <mergeCell ref="C1:D1"/>
  </mergeCells>
  <pageMargins left="0.7" right="0.7" top="0.75" bottom="0.75" header="0.3" footer="0.3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topLeftCell="A14" zoomScale="85" zoomScaleNormal="85" zoomScaleSheetLayoutView="90" workbookViewId="0">
      <selection activeCell="D22" sqref="D22"/>
    </sheetView>
  </sheetViews>
  <sheetFormatPr defaultRowHeight="14.5" x14ac:dyDescent="0.35"/>
  <cols>
    <col min="1" max="1" width="27.81640625" customWidth="1"/>
    <col min="2" max="2" width="19.453125" bestFit="1" customWidth="1"/>
    <col min="3" max="3" width="21" bestFit="1" customWidth="1"/>
    <col min="4" max="4" width="18.453125" customWidth="1"/>
    <col min="5" max="5" width="17.453125" bestFit="1" customWidth="1"/>
    <col min="6" max="6" width="28.1796875" customWidth="1"/>
    <col min="7" max="7" width="17.453125" bestFit="1" customWidth="1"/>
    <col min="8" max="8" width="18.453125" customWidth="1"/>
    <col min="9" max="9" width="18.54296875" customWidth="1"/>
    <col min="10" max="10" width="17" customWidth="1"/>
    <col min="11" max="11" width="20.7265625" customWidth="1"/>
    <col min="12" max="12" width="20.1796875" customWidth="1"/>
    <col min="13" max="13" width="19.26953125" customWidth="1"/>
    <col min="14" max="14" width="18.7265625" customWidth="1"/>
    <col min="15" max="15" width="18.54296875" customWidth="1"/>
  </cols>
  <sheetData>
    <row r="1" spans="1:15" s="1" customFormat="1" ht="54.65" customHeight="1" x14ac:dyDescent="0.35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1" customFormat="1" ht="24" customHeight="1" x14ac:dyDescent="0.35">
      <c r="A2" s="36" t="s">
        <v>93</v>
      </c>
      <c r="B2" s="36" t="s">
        <v>96</v>
      </c>
      <c r="C2" s="36" t="s">
        <v>14</v>
      </c>
      <c r="D2" s="36" t="s">
        <v>95</v>
      </c>
      <c r="E2" s="36" t="s">
        <v>15</v>
      </c>
      <c r="F2" s="36" t="s">
        <v>16</v>
      </c>
      <c r="G2" s="36" t="s">
        <v>17</v>
      </c>
      <c r="H2" s="36" t="s">
        <v>18</v>
      </c>
      <c r="I2" s="36" t="s">
        <v>19</v>
      </c>
      <c r="J2" s="36" t="s">
        <v>20</v>
      </c>
      <c r="K2" s="36"/>
      <c r="L2" s="36" t="s">
        <v>21</v>
      </c>
      <c r="M2" s="36"/>
      <c r="N2" s="36" t="s">
        <v>22</v>
      </c>
      <c r="O2" s="36"/>
    </row>
    <row r="3" spans="1:15" s="1" customFormat="1" ht="30" customHeight="1" x14ac:dyDescent="0.35">
      <c r="A3" s="36"/>
      <c r="B3" s="36"/>
      <c r="C3" s="36"/>
      <c r="D3" s="36"/>
      <c r="E3" s="36"/>
      <c r="F3" s="36"/>
      <c r="G3" s="36"/>
      <c r="H3" s="36"/>
      <c r="I3" s="36"/>
      <c r="J3" s="22" t="s">
        <v>23</v>
      </c>
      <c r="K3" s="22" t="s">
        <v>24</v>
      </c>
      <c r="L3" s="22" t="s">
        <v>23</v>
      </c>
      <c r="M3" s="22" t="s">
        <v>24</v>
      </c>
      <c r="N3" s="22" t="s">
        <v>23</v>
      </c>
      <c r="O3" s="22" t="s">
        <v>24</v>
      </c>
    </row>
    <row r="4" spans="1:15" s="25" customFormat="1" ht="34.9" customHeight="1" x14ac:dyDescent="0.35">
      <c r="A4" s="23" t="s">
        <v>25</v>
      </c>
      <c r="B4" s="23" t="s">
        <v>26</v>
      </c>
      <c r="C4" s="23" t="s">
        <v>27</v>
      </c>
      <c r="D4" s="23" t="s">
        <v>28</v>
      </c>
      <c r="E4" s="23" t="s">
        <v>29</v>
      </c>
      <c r="F4" s="23" t="s">
        <v>30</v>
      </c>
      <c r="G4" s="24">
        <v>16500000</v>
      </c>
      <c r="H4" s="24">
        <v>16500000</v>
      </c>
      <c r="I4" s="24">
        <v>0</v>
      </c>
      <c r="J4" s="23" t="s">
        <v>31</v>
      </c>
      <c r="K4" s="23" t="s">
        <v>31</v>
      </c>
      <c r="L4" s="23" t="s">
        <v>31</v>
      </c>
      <c r="M4" s="23" t="s">
        <v>32</v>
      </c>
      <c r="N4" s="23" t="s">
        <v>32</v>
      </c>
      <c r="O4" s="23" t="s">
        <v>33</v>
      </c>
    </row>
    <row r="5" spans="1:15" s="25" customFormat="1" ht="51" customHeight="1" x14ac:dyDescent="0.35">
      <c r="A5" s="23" t="s">
        <v>34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24">
        <v>1000000</v>
      </c>
      <c r="H5" s="24">
        <v>1000000</v>
      </c>
      <c r="I5" s="24">
        <v>0</v>
      </c>
      <c r="J5" s="23" t="s">
        <v>31</v>
      </c>
      <c r="K5" s="23" t="s">
        <v>31</v>
      </c>
      <c r="L5" s="23" t="s">
        <v>31</v>
      </c>
      <c r="M5" s="23" t="s">
        <v>32</v>
      </c>
      <c r="N5" s="23" t="s">
        <v>40</v>
      </c>
      <c r="O5" s="23" t="s">
        <v>41</v>
      </c>
    </row>
    <row r="6" spans="1:15" s="27" customFormat="1" ht="43.5" x14ac:dyDescent="0.35">
      <c r="A6" s="23" t="s">
        <v>42</v>
      </c>
      <c r="B6" s="23" t="s">
        <v>26</v>
      </c>
      <c r="C6" s="23" t="s">
        <v>27</v>
      </c>
      <c r="D6" s="23" t="s">
        <v>37</v>
      </c>
      <c r="E6" s="26" t="s">
        <v>43</v>
      </c>
      <c r="F6" s="23" t="s">
        <v>44</v>
      </c>
      <c r="G6" s="24">
        <v>15000000</v>
      </c>
      <c r="H6" s="24">
        <v>15000000</v>
      </c>
      <c r="I6" s="24">
        <v>0</v>
      </c>
      <c r="J6" s="23" t="s">
        <v>31</v>
      </c>
      <c r="K6" s="23" t="s">
        <v>32</v>
      </c>
      <c r="L6" s="23" t="s">
        <v>32</v>
      </c>
      <c r="M6" s="23" t="s">
        <v>41</v>
      </c>
      <c r="N6" s="23" t="s">
        <v>40</v>
      </c>
      <c r="O6" s="23" t="s">
        <v>45</v>
      </c>
    </row>
    <row r="7" spans="1:15" s="27" customFormat="1" ht="43.5" x14ac:dyDescent="0.35">
      <c r="A7" s="23" t="s">
        <v>46</v>
      </c>
      <c r="B7" s="23" t="s">
        <v>35</v>
      </c>
      <c r="C7" s="23" t="s">
        <v>36</v>
      </c>
      <c r="D7" s="23" t="s">
        <v>37</v>
      </c>
      <c r="E7" s="26" t="s">
        <v>47</v>
      </c>
      <c r="F7" s="23" t="s">
        <v>48</v>
      </c>
      <c r="G7" s="24">
        <v>9000000</v>
      </c>
      <c r="H7" s="24">
        <v>9000000</v>
      </c>
      <c r="I7" s="24">
        <v>0</v>
      </c>
      <c r="J7" s="23" t="s">
        <v>31</v>
      </c>
      <c r="K7" s="23" t="s">
        <v>31</v>
      </c>
      <c r="L7" s="23" t="s">
        <v>31</v>
      </c>
      <c r="M7" s="23" t="s">
        <v>32</v>
      </c>
      <c r="N7" s="23" t="s">
        <v>40</v>
      </c>
      <c r="O7" s="23" t="s">
        <v>49</v>
      </c>
    </row>
    <row r="8" spans="1:15" s="27" customFormat="1" ht="29" x14ac:dyDescent="0.35">
      <c r="A8" s="23" t="s">
        <v>25</v>
      </c>
      <c r="B8" s="23" t="s">
        <v>50</v>
      </c>
      <c r="C8" s="23" t="s">
        <v>51</v>
      </c>
      <c r="D8" s="23" t="s">
        <v>28</v>
      </c>
      <c r="E8" s="26" t="s">
        <v>52</v>
      </c>
      <c r="F8" s="23" t="s">
        <v>53</v>
      </c>
      <c r="G8" s="24">
        <v>13000000</v>
      </c>
      <c r="H8" s="24">
        <v>13000000</v>
      </c>
      <c r="I8" s="24">
        <v>0</v>
      </c>
      <c r="J8" s="23" t="s">
        <v>54</v>
      </c>
      <c r="K8" s="23" t="s">
        <v>54</v>
      </c>
      <c r="L8" s="23" t="s">
        <v>54</v>
      </c>
      <c r="M8" s="23" t="s">
        <v>31</v>
      </c>
      <c r="N8" s="23" t="s">
        <v>32</v>
      </c>
      <c r="O8" s="23" t="s">
        <v>33</v>
      </c>
    </row>
    <row r="9" spans="1:15" s="27" customFormat="1" ht="43.5" x14ac:dyDescent="0.35">
      <c r="A9" s="23" t="s">
        <v>34</v>
      </c>
      <c r="B9" s="23" t="s">
        <v>55</v>
      </c>
      <c r="C9" s="23" t="s">
        <v>56</v>
      </c>
      <c r="D9" s="23" t="s">
        <v>37</v>
      </c>
      <c r="E9" s="26" t="s">
        <v>57</v>
      </c>
      <c r="F9" s="23" t="s">
        <v>58</v>
      </c>
      <c r="G9" s="24">
        <v>3000000</v>
      </c>
      <c r="H9" s="24">
        <v>3000000</v>
      </c>
      <c r="I9" s="24">
        <v>0</v>
      </c>
      <c r="J9" s="23" t="s">
        <v>31</v>
      </c>
      <c r="K9" s="23" t="s">
        <v>31</v>
      </c>
      <c r="L9" s="23" t="s">
        <v>31</v>
      </c>
      <c r="M9" s="23" t="s">
        <v>32</v>
      </c>
      <c r="N9" s="23" t="s">
        <v>40</v>
      </c>
      <c r="O9" s="23" t="s">
        <v>49</v>
      </c>
    </row>
    <row r="10" spans="1:15" s="27" customFormat="1" ht="59.25" customHeight="1" x14ac:dyDescent="0.35">
      <c r="A10" s="23" t="s">
        <v>46</v>
      </c>
      <c r="B10" s="23" t="s">
        <v>35</v>
      </c>
      <c r="C10" s="23" t="s">
        <v>36</v>
      </c>
      <c r="D10" s="23" t="s">
        <v>37</v>
      </c>
      <c r="E10" s="26" t="s">
        <v>59</v>
      </c>
      <c r="F10" s="23" t="s">
        <v>60</v>
      </c>
      <c r="G10" s="24">
        <v>6000000</v>
      </c>
      <c r="H10" s="24">
        <v>6000000</v>
      </c>
      <c r="I10" s="24">
        <v>0</v>
      </c>
      <c r="J10" s="23" t="s">
        <v>31</v>
      </c>
      <c r="K10" s="23" t="s">
        <v>31</v>
      </c>
      <c r="L10" s="23" t="s">
        <v>31</v>
      </c>
      <c r="M10" s="23" t="s">
        <v>32</v>
      </c>
      <c r="N10" s="23" t="s">
        <v>40</v>
      </c>
      <c r="O10" s="23" t="s">
        <v>49</v>
      </c>
    </row>
    <row r="11" spans="1:15" s="27" customFormat="1" ht="43.5" x14ac:dyDescent="0.35">
      <c r="A11" s="23" t="s">
        <v>46</v>
      </c>
      <c r="B11" s="23" t="s">
        <v>35</v>
      </c>
      <c r="C11" s="23" t="s">
        <v>36</v>
      </c>
      <c r="D11" s="23" t="s">
        <v>37</v>
      </c>
      <c r="E11" s="26" t="s">
        <v>61</v>
      </c>
      <c r="F11" s="23" t="s">
        <v>62</v>
      </c>
      <c r="G11" s="24">
        <v>1000000</v>
      </c>
      <c r="H11" s="24">
        <v>1000000</v>
      </c>
      <c r="I11" s="24">
        <v>0</v>
      </c>
      <c r="J11" s="23" t="s">
        <v>31</v>
      </c>
      <c r="K11" s="23" t="s">
        <v>31</v>
      </c>
      <c r="L11" s="23" t="s">
        <v>31</v>
      </c>
      <c r="M11" s="23" t="s">
        <v>32</v>
      </c>
      <c r="N11" s="23" t="s">
        <v>40</v>
      </c>
      <c r="O11" s="23" t="s">
        <v>41</v>
      </c>
    </row>
    <row r="12" spans="1:15" s="27" customFormat="1" ht="43.5" x14ac:dyDescent="0.35">
      <c r="A12" s="23" t="s">
        <v>42</v>
      </c>
      <c r="B12" s="23" t="s">
        <v>26</v>
      </c>
      <c r="C12" s="23" t="s">
        <v>27</v>
      </c>
      <c r="D12" s="23" t="s">
        <v>37</v>
      </c>
      <c r="E12" s="26" t="s">
        <v>63</v>
      </c>
      <c r="F12" s="23" t="s">
        <v>64</v>
      </c>
      <c r="G12" s="24">
        <v>5000000</v>
      </c>
      <c r="H12" s="24">
        <v>5000000</v>
      </c>
      <c r="I12" s="24">
        <v>0</v>
      </c>
      <c r="J12" s="23" t="s">
        <v>31</v>
      </c>
      <c r="K12" s="23" t="s">
        <v>32</v>
      </c>
      <c r="L12" s="23" t="s">
        <v>31</v>
      </c>
      <c r="M12" s="23" t="s">
        <v>65</v>
      </c>
      <c r="N12" s="23" t="s">
        <v>40</v>
      </c>
      <c r="O12" s="23" t="s">
        <v>49</v>
      </c>
    </row>
    <row r="13" spans="1:15" s="27" customFormat="1" ht="43.5" x14ac:dyDescent="0.35">
      <c r="A13" s="23" t="s">
        <v>25</v>
      </c>
      <c r="B13" s="23" t="s">
        <v>50</v>
      </c>
      <c r="C13" s="23" t="s">
        <v>51</v>
      </c>
      <c r="D13" s="23" t="s">
        <v>28</v>
      </c>
      <c r="E13" s="26" t="s">
        <v>66</v>
      </c>
      <c r="F13" s="23" t="s">
        <v>67</v>
      </c>
      <c r="G13" s="24">
        <v>13000000</v>
      </c>
      <c r="H13" s="24">
        <v>13000000</v>
      </c>
      <c r="I13" s="24">
        <v>0</v>
      </c>
      <c r="J13" s="23" t="s">
        <v>31</v>
      </c>
      <c r="K13" s="23" t="s">
        <v>31</v>
      </c>
      <c r="L13" s="23" t="s">
        <v>31</v>
      </c>
      <c r="M13" s="23" t="s">
        <v>32</v>
      </c>
      <c r="N13" s="23" t="s">
        <v>32</v>
      </c>
      <c r="O13" s="23" t="s">
        <v>33</v>
      </c>
    </row>
    <row r="14" spans="1:15" s="27" customFormat="1" ht="29" x14ac:dyDescent="0.35">
      <c r="A14" s="23" t="s">
        <v>25</v>
      </c>
      <c r="B14" s="23" t="s">
        <v>50</v>
      </c>
      <c r="C14" s="23" t="s">
        <v>51</v>
      </c>
      <c r="D14" s="23" t="s">
        <v>28</v>
      </c>
      <c r="E14" s="26" t="s">
        <v>68</v>
      </c>
      <c r="F14" s="23" t="s">
        <v>69</v>
      </c>
      <c r="G14" s="24">
        <v>27500000</v>
      </c>
      <c r="H14" s="24">
        <v>27500000</v>
      </c>
      <c r="I14" s="24">
        <v>0</v>
      </c>
      <c r="J14" s="23" t="s">
        <v>31</v>
      </c>
      <c r="K14" s="23" t="s">
        <v>31</v>
      </c>
      <c r="L14" s="23" t="s">
        <v>31</v>
      </c>
      <c r="M14" s="23" t="s">
        <v>32</v>
      </c>
      <c r="N14" s="23" t="s">
        <v>32</v>
      </c>
      <c r="O14" s="23" t="s">
        <v>33</v>
      </c>
    </row>
    <row r="15" spans="1:15" s="27" customFormat="1" ht="29" x14ac:dyDescent="0.35">
      <c r="A15" s="23" t="s">
        <v>70</v>
      </c>
      <c r="B15" s="23" t="s">
        <v>71</v>
      </c>
      <c r="C15" s="23" t="s">
        <v>72</v>
      </c>
      <c r="D15" s="23" t="s">
        <v>37</v>
      </c>
      <c r="E15" s="26" t="s">
        <v>73</v>
      </c>
      <c r="F15" s="23" t="s">
        <v>74</v>
      </c>
      <c r="G15" s="24">
        <v>55000000</v>
      </c>
      <c r="H15" s="24">
        <v>20000000</v>
      </c>
      <c r="I15" s="24">
        <v>35000000</v>
      </c>
      <c r="J15" s="23" t="s">
        <v>75</v>
      </c>
      <c r="K15" s="23" t="s">
        <v>76</v>
      </c>
      <c r="L15" s="23" t="s">
        <v>76</v>
      </c>
      <c r="M15" s="23" t="s">
        <v>31</v>
      </c>
      <c r="N15" s="23" t="s">
        <v>32</v>
      </c>
      <c r="O15" s="23" t="s">
        <v>77</v>
      </c>
    </row>
    <row r="16" spans="1:15" s="27" customFormat="1" ht="58" x14ac:dyDescent="0.35">
      <c r="A16" s="23" t="s">
        <v>78</v>
      </c>
      <c r="B16" s="23" t="s">
        <v>71</v>
      </c>
      <c r="C16" s="23" t="s">
        <v>72</v>
      </c>
      <c r="D16" s="23" t="s">
        <v>79</v>
      </c>
      <c r="E16" s="26" t="s">
        <v>80</v>
      </c>
      <c r="F16" s="23" t="s">
        <v>81</v>
      </c>
      <c r="G16" s="24">
        <v>15000000</v>
      </c>
      <c r="H16" s="24">
        <v>15000000</v>
      </c>
      <c r="I16" s="24">
        <v>0</v>
      </c>
      <c r="J16" s="23" t="s">
        <v>31</v>
      </c>
      <c r="K16" s="23" t="s">
        <v>31</v>
      </c>
      <c r="L16" s="23" t="s">
        <v>32</v>
      </c>
      <c r="M16" s="23" t="s">
        <v>40</v>
      </c>
      <c r="N16" s="23" t="s">
        <v>65</v>
      </c>
      <c r="O16" s="23" t="s">
        <v>49</v>
      </c>
    </row>
    <row r="17" spans="1:15" s="27" customFormat="1" ht="43.5" x14ac:dyDescent="0.35">
      <c r="A17" s="23" t="s">
        <v>82</v>
      </c>
      <c r="B17" s="23" t="s">
        <v>71</v>
      </c>
      <c r="C17" s="23" t="s">
        <v>72</v>
      </c>
      <c r="D17" s="23" t="s">
        <v>79</v>
      </c>
      <c r="E17" s="26" t="s">
        <v>83</v>
      </c>
      <c r="F17" s="23" t="s">
        <v>84</v>
      </c>
      <c r="G17" s="24">
        <v>37000000</v>
      </c>
      <c r="H17" s="24">
        <v>37000000</v>
      </c>
      <c r="I17" s="24">
        <v>0</v>
      </c>
      <c r="J17" s="23" t="s">
        <v>31</v>
      </c>
      <c r="K17" s="23" t="s">
        <v>31</v>
      </c>
      <c r="L17" s="23" t="s">
        <v>32</v>
      </c>
      <c r="M17" s="23" t="s">
        <v>40</v>
      </c>
      <c r="N17" s="23" t="s">
        <v>65</v>
      </c>
      <c r="O17" s="23" t="s">
        <v>49</v>
      </c>
    </row>
    <row r="18" spans="1:15" s="27" customFormat="1" ht="72.5" x14ac:dyDescent="0.35">
      <c r="A18" s="23" t="s">
        <v>85</v>
      </c>
      <c r="B18" s="23" t="s">
        <v>26</v>
      </c>
      <c r="C18" s="23" t="s">
        <v>27</v>
      </c>
      <c r="D18" s="23" t="s">
        <v>79</v>
      </c>
      <c r="E18" s="26" t="s">
        <v>86</v>
      </c>
      <c r="F18" s="23" t="s">
        <v>87</v>
      </c>
      <c r="G18" s="24">
        <v>18000000</v>
      </c>
      <c r="H18" s="24">
        <v>18000000</v>
      </c>
      <c r="I18" s="24">
        <v>0</v>
      </c>
      <c r="J18" s="23" t="s">
        <v>31</v>
      </c>
      <c r="K18" s="23" t="s">
        <v>31</v>
      </c>
      <c r="L18" s="23" t="s">
        <v>32</v>
      </c>
      <c r="M18" s="23" t="s">
        <v>40</v>
      </c>
      <c r="N18" s="23" t="s">
        <v>65</v>
      </c>
      <c r="O18" s="23" t="s">
        <v>49</v>
      </c>
    </row>
    <row r="19" spans="1:15" s="27" customFormat="1" x14ac:dyDescent="0.35">
      <c r="G19" s="28">
        <f>SUM(G4:G18)</f>
        <v>235000000</v>
      </c>
      <c r="H19" s="28">
        <f t="shared" ref="H19:I19" si="0">SUM(H4:H18)</f>
        <v>200000000</v>
      </c>
      <c r="I19" s="28">
        <f t="shared" si="0"/>
        <v>35000000</v>
      </c>
    </row>
  </sheetData>
  <mergeCells count="13"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0"/>
  <sheetViews>
    <sheetView workbookViewId="0">
      <selection sqref="A1:N4"/>
    </sheetView>
  </sheetViews>
  <sheetFormatPr defaultColWidth="9.1796875" defaultRowHeight="14.5" x14ac:dyDescent="0.35"/>
  <cols>
    <col min="1" max="1" width="38.54296875" style="5" customWidth="1"/>
    <col min="2" max="3" width="15.453125" style="5" customWidth="1"/>
    <col min="4" max="4" width="16.1796875" style="5" customWidth="1"/>
    <col min="5" max="5" width="16.81640625" style="5" bestFit="1" customWidth="1"/>
    <col min="6" max="12" width="15.453125" style="5" customWidth="1"/>
    <col min="13" max="13" width="14.453125" style="5" customWidth="1"/>
    <col min="14" max="14" width="16.81640625" style="5" customWidth="1"/>
    <col min="15" max="1024" width="9.1796875" style="5"/>
  </cols>
  <sheetData>
    <row r="1" spans="1:14" ht="60.75" customHeight="1" x14ac:dyDescent="0.35">
      <c r="A1" s="38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5" x14ac:dyDescent="0.35">
      <c r="A2" s="6"/>
      <c r="B2" s="7">
        <v>2024</v>
      </c>
      <c r="C2" s="7">
        <v>2025</v>
      </c>
      <c r="D2" s="7">
        <v>2026</v>
      </c>
      <c r="E2" s="7">
        <v>2027</v>
      </c>
      <c r="F2" s="7">
        <v>2028</v>
      </c>
      <c r="G2" s="7">
        <v>2029</v>
      </c>
      <c r="H2" s="7">
        <v>2030</v>
      </c>
      <c r="I2" s="7">
        <v>2031</v>
      </c>
      <c r="J2" s="7">
        <v>2032</v>
      </c>
      <c r="K2" s="7">
        <v>2033</v>
      </c>
      <c r="L2" s="7">
        <v>2034</v>
      </c>
      <c r="M2" s="7">
        <v>2035</v>
      </c>
      <c r="N2" s="7" t="s">
        <v>89</v>
      </c>
    </row>
    <row r="3" spans="1:14" ht="33.75" customHeight="1" x14ac:dyDescent="0.35">
      <c r="A3" s="8" t="s">
        <v>90</v>
      </c>
      <c r="B3" s="9"/>
      <c r="C3" s="9"/>
      <c r="D3" s="34">
        <v>26100000</v>
      </c>
      <c r="E3" s="34">
        <v>51850000</v>
      </c>
      <c r="F3" s="34">
        <v>51000000</v>
      </c>
      <c r="G3" s="34">
        <v>40250000</v>
      </c>
      <c r="H3" s="34">
        <v>20950000</v>
      </c>
      <c r="I3" s="34">
        <v>9850000</v>
      </c>
      <c r="J3" s="9"/>
      <c r="K3" s="9"/>
      <c r="L3" s="9"/>
      <c r="M3" s="9"/>
      <c r="N3" s="9">
        <f>SUM(B3:M3)</f>
        <v>200000000</v>
      </c>
    </row>
    <row r="4" spans="1:14" ht="28.5" customHeight="1" x14ac:dyDescent="0.35">
      <c r="A4" s="10" t="s">
        <v>91</v>
      </c>
      <c r="B4" s="11">
        <f>SUM(B3:B3)</f>
        <v>0</v>
      </c>
      <c r="C4" s="11">
        <f>SUM(C3:C3)</f>
        <v>0</v>
      </c>
      <c r="D4" s="11">
        <f t="shared" ref="D4:K4" si="0">SUM(D3:D3)</f>
        <v>26100000</v>
      </c>
      <c r="E4" s="11">
        <f t="shared" si="0"/>
        <v>51850000</v>
      </c>
      <c r="F4" s="11">
        <f t="shared" si="0"/>
        <v>51000000</v>
      </c>
      <c r="G4" s="11">
        <f t="shared" si="0"/>
        <v>40250000</v>
      </c>
      <c r="H4" s="11">
        <f t="shared" si="0"/>
        <v>20950000</v>
      </c>
      <c r="I4" s="11">
        <f t="shared" si="0"/>
        <v>9850000</v>
      </c>
      <c r="J4" s="11">
        <f t="shared" si="0"/>
        <v>0</v>
      </c>
      <c r="K4" s="11">
        <f t="shared" si="0"/>
        <v>0</v>
      </c>
      <c r="L4" s="11"/>
      <c r="M4" s="11"/>
      <c r="N4" s="11">
        <f>SUM(B4:M4)</f>
        <v>200000000</v>
      </c>
    </row>
    <row r="6" spans="1:14" ht="21.75" customHeight="1" x14ac:dyDescent="0.3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21.75" customHeight="1" x14ac:dyDescent="0.3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N7" s="13"/>
    </row>
    <row r="8" spans="1:14" ht="21.75" customHeight="1" x14ac:dyDescent="0.35">
      <c r="B8" s="12"/>
      <c r="C8" s="12"/>
      <c r="N8" s="13"/>
    </row>
    <row r="9" spans="1:14" ht="21.75" customHeight="1" x14ac:dyDescent="0.3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1.75" customHeight="1" x14ac:dyDescent="0.3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</sheetData>
  <mergeCells count="1">
    <mergeCell ref="A1:N1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9"/>
  <sheetViews>
    <sheetView tabSelected="1" topLeftCell="A14" zoomScale="94" zoomScaleNormal="94" zoomScaleSheetLayoutView="90" workbookViewId="0">
      <selection activeCell="F21" sqref="F21"/>
    </sheetView>
  </sheetViews>
  <sheetFormatPr defaultRowHeight="14.5" x14ac:dyDescent="0.35"/>
  <cols>
    <col min="1" max="1" width="30.1796875" customWidth="1"/>
    <col min="2" max="2" width="21.54296875" customWidth="1"/>
    <col min="3" max="3" width="15.81640625" customWidth="1"/>
    <col min="4" max="4" width="16.453125" customWidth="1"/>
    <col min="5" max="5" width="20.1796875" customWidth="1"/>
    <col min="6" max="6" width="26.453125" bestFit="1" customWidth="1"/>
    <col min="7" max="7" width="17.453125" bestFit="1" customWidth="1"/>
    <col min="8" max="8" width="20.1796875" customWidth="1"/>
    <col min="9" max="9" width="20" customWidth="1"/>
    <col min="10" max="10" width="13.81640625" bestFit="1" customWidth="1"/>
    <col min="11" max="11" width="15" bestFit="1" customWidth="1"/>
    <col min="12" max="12" width="15.453125" bestFit="1" customWidth="1"/>
    <col min="13" max="15" width="15" bestFit="1" customWidth="1"/>
    <col min="16" max="16" width="14.81640625" bestFit="1" customWidth="1"/>
    <col min="17" max="18" width="6.453125" customWidth="1"/>
  </cols>
  <sheetData>
    <row r="1" spans="1:18" s="1" customFormat="1" ht="54.65" customHeight="1" x14ac:dyDescent="0.35">
      <c r="A1" s="41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s="1" customFormat="1" ht="24" customHeight="1" x14ac:dyDescent="0.35">
      <c r="A2" s="42" t="s">
        <v>93</v>
      </c>
      <c r="B2" s="42" t="s">
        <v>13</v>
      </c>
      <c r="C2" s="42" t="s">
        <v>14</v>
      </c>
      <c r="D2" s="42" t="s">
        <v>94</v>
      </c>
      <c r="E2" s="42" t="s">
        <v>15</v>
      </c>
      <c r="F2" s="42" t="s">
        <v>16</v>
      </c>
      <c r="G2" s="42" t="s">
        <v>17</v>
      </c>
      <c r="H2" s="42" t="s">
        <v>18</v>
      </c>
      <c r="I2" s="44" t="s">
        <v>19</v>
      </c>
      <c r="J2" s="39">
        <v>2025</v>
      </c>
      <c r="K2" s="46">
        <v>2026</v>
      </c>
      <c r="L2" s="46">
        <v>2027</v>
      </c>
      <c r="M2" s="39">
        <v>2028</v>
      </c>
      <c r="N2" s="39">
        <v>2029</v>
      </c>
      <c r="O2" s="46">
        <v>2030</v>
      </c>
      <c r="P2" s="39">
        <v>2031</v>
      </c>
      <c r="Q2" s="39">
        <v>2032</v>
      </c>
      <c r="R2" s="46">
        <v>2033</v>
      </c>
    </row>
    <row r="3" spans="1:18" s="1" customFormat="1" ht="30" customHeight="1" x14ac:dyDescent="0.35">
      <c r="A3" s="43"/>
      <c r="B3" s="43"/>
      <c r="C3" s="43"/>
      <c r="D3" s="43"/>
      <c r="E3" s="43"/>
      <c r="F3" s="43"/>
      <c r="G3" s="43"/>
      <c r="H3" s="43"/>
      <c r="I3" s="45"/>
      <c r="J3" s="40"/>
      <c r="K3" s="47"/>
      <c r="L3" s="47"/>
      <c r="M3" s="40"/>
      <c r="N3" s="40"/>
      <c r="O3" s="47"/>
      <c r="P3" s="40"/>
      <c r="Q3" s="40"/>
      <c r="R3" s="47"/>
    </row>
    <row r="4" spans="1:18" s="25" customFormat="1" ht="29" x14ac:dyDescent="0.35">
      <c r="A4" s="23" t="s">
        <v>25</v>
      </c>
      <c r="B4" s="23" t="s">
        <v>26</v>
      </c>
      <c r="C4" s="23" t="s">
        <v>27</v>
      </c>
      <c r="D4" s="23" t="s">
        <v>28</v>
      </c>
      <c r="E4" s="23" t="s">
        <v>29</v>
      </c>
      <c r="F4" s="23" t="s">
        <v>30</v>
      </c>
      <c r="G4" s="24">
        <v>16500000</v>
      </c>
      <c r="H4" s="24">
        <v>16500000</v>
      </c>
      <c r="I4" s="24">
        <v>0</v>
      </c>
      <c r="J4" s="29">
        <v>0</v>
      </c>
      <c r="K4" s="30">
        <v>1400000</v>
      </c>
      <c r="L4" s="30">
        <v>2850000</v>
      </c>
      <c r="M4" s="30">
        <v>3250000</v>
      </c>
      <c r="N4" s="30">
        <v>4500000</v>
      </c>
      <c r="O4" s="30">
        <v>3250000</v>
      </c>
      <c r="P4" s="30">
        <v>1250000</v>
      </c>
      <c r="Q4" s="30"/>
      <c r="R4" s="30"/>
    </row>
    <row r="5" spans="1:18" s="25" customFormat="1" ht="60" customHeight="1" x14ac:dyDescent="0.35">
      <c r="A5" s="23" t="s">
        <v>34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24">
        <v>1000000</v>
      </c>
      <c r="H5" s="24">
        <v>1000000</v>
      </c>
      <c r="I5" s="24">
        <v>0</v>
      </c>
      <c r="J5" s="31">
        <v>0</v>
      </c>
      <c r="K5" s="31">
        <v>250000</v>
      </c>
      <c r="L5" s="30">
        <v>250000</v>
      </c>
      <c r="M5" s="31">
        <v>500000</v>
      </c>
      <c r="N5" s="31"/>
      <c r="O5" s="31"/>
      <c r="P5" s="31"/>
      <c r="Q5" s="31"/>
      <c r="R5" s="31"/>
    </row>
    <row r="6" spans="1:18" s="25" customFormat="1" ht="58" x14ac:dyDescent="0.35">
      <c r="A6" s="23" t="s">
        <v>42</v>
      </c>
      <c r="B6" s="23" t="s">
        <v>26</v>
      </c>
      <c r="C6" s="23" t="s">
        <v>27</v>
      </c>
      <c r="D6" s="23" t="s">
        <v>37</v>
      </c>
      <c r="E6" s="26" t="s">
        <v>43</v>
      </c>
      <c r="F6" s="23" t="s">
        <v>44</v>
      </c>
      <c r="G6" s="24">
        <v>15000000</v>
      </c>
      <c r="H6" s="24">
        <v>15000000</v>
      </c>
      <c r="I6" s="24">
        <v>0</v>
      </c>
      <c r="J6" s="31">
        <v>0</v>
      </c>
      <c r="K6" s="31">
        <v>1500000</v>
      </c>
      <c r="L6" s="30">
        <v>4000000</v>
      </c>
      <c r="M6" s="31">
        <v>5000000</v>
      </c>
      <c r="N6" s="31">
        <v>3500000</v>
      </c>
      <c r="O6" s="32">
        <v>1000000</v>
      </c>
      <c r="P6" s="32"/>
      <c r="Q6" s="32"/>
      <c r="R6" s="32"/>
    </row>
    <row r="7" spans="1:18" s="25" customFormat="1" ht="60" customHeight="1" x14ac:dyDescent="0.35">
      <c r="A7" s="23" t="s">
        <v>46</v>
      </c>
      <c r="B7" s="23" t="s">
        <v>35</v>
      </c>
      <c r="C7" s="23" t="s">
        <v>36</v>
      </c>
      <c r="D7" s="23" t="s">
        <v>37</v>
      </c>
      <c r="E7" s="26" t="s">
        <v>47</v>
      </c>
      <c r="F7" s="23" t="s">
        <v>48</v>
      </c>
      <c r="G7" s="24">
        <v>9000000</v>
      </c>
      <c r="H7" s="24">
        <v>9000000</v>
      </c>
      <c r="I7" s="24">
        <v>0</v>
      </c>
      <c r="J7" s="31">
        <v>0</v>
      </c>
      <c r="K7" s="31">
        <v>1300000</v>
      </c>
      <c r="L7" s="30">
        <v>3000000</v>
      </c>
      <c r="M7" s="31">
        <v>2000000</v>
      </c>
      <c r="N7" s="31">
        <v>2000000</v>
      </c>
      <c r="O7" s="33">
        <v>700000</v>
      </c>
      <c r="P7" s="26"/>
      <c r="Q7" s="26"/>
      <c r="R7" s="26"/>
    </row>
    <row r="8" spans="1:18" s="27" customFormat="1" ht="43.5" x14ac:dyDescent="0.35">
      <c r="A8" s="23" t="s">
        <v>25</v>
      </c>
      <c r="B8" s="23" t="s">
        <v>50</v>
      </c>
      <c r="C8" s="23" t="s">
        <v>51</v>
      </c>
      <c r="D8" s="23" t="s">
        <v>28</v>
      </c>
      <c r="E8" s="26" t="s">
        <v>52</v>
      </c>
      <c r="F8" s="23" t="s">
        <v>53</v>
      </c>
      <c r="G8" s="24">
        <v>13000000</v>
      </c>
      <c r="H8" s="24">
        <v>13000000</v>
      </c>
      <c r="I8" s="24">
        <v>0</v>
      </c>
      <c r="J8" s="29">
        <v>0</v>
      </c>
      <c r="K8" s="31">
        <v>2500000</v>
      </c>
      <c r="L8" s="30">
        <v>2500000</v>
      </c>
      <c r="M8" s="31">
        <v>3400000</v>
      </c>
      <c r="N8" s="31">
        <v>2000000</v>
      </c>
      <c r="O8" s="31">
        <v>1300000</v>
      </c>
      <c r="P8" s="31">
        <v>1300000</v>
      </c>
      <c r="Q8" s="30"/>
      <c r="R8" s="26"/>
    </row>
    <row r="9" spans="1:18" s="27" customFormat="1" ht="43.5" x14ac:dyDescent="0.35">
      <c r="A9" s="23" t="s">
        <v>34</v>
      </c>
      <c r="B9" s="23" t="s">
        <v>55</v>
      </c>
      <c r="C9" s="23" t="s">
        <v>56</v>
      </c>
      <c r="D9" s="23" t="s">
        <v>37</v>
      </c>
      <c r="E9" s="26" t="s">
        <v>57</v>
      </c>
      <c r="F9" s="23" t="s">
        <v>58</v>
      </c>
      <c r="G9" s="24">
        <v>3000000</v>
      </c>
      <c r="H9" s="24">
        <v>3000000</v>
      </c>
      <c r="I9" s="24">
        <v>0</v>
      </c>
      <c r="J9" s="31">
        <v>0</v>
      </c>
      <c r="K9" s="31">
        <v>500000</v>
      </c>
      <c r="L9" s="30">
        <v>500000</v>
      </c>
      <c r="M9" s="31">
        <v>1000000</v>
      </c>
      <c r="N9" s="31">
        <v>500000</v>
      </c>
      <c r="O9" s="33">
        <v>500000</v>
      </c>
      <c r="P9" s="26"/>
      <c r="Q9" s="26"/>
      <c r="R9" s="26"/>
    </row>
    <row r="10" spans="1:18" s="27" customFormat="1" ht="52.5" customHeight="1" x14ac:dyDescent="0.35">
      <c r="A10" s="23" t="s">
        <v>46</v>
      </c>
      <c r="B10" s="23" t="s">
        <v>35</v>
      </c>
      <c r="C10" s="23" t="s">
        <v>36</v>
      </c>
      <c r="D10" s="23" t="s">
        <v>37</v>
      </c>
      <c r="E10" s="26" t="s">
        <v>59</v>
      </c>
      <c r="F10" s="23" t="s">
        <v>60</v>
      </c>
      <c r="G10" s="24">
        <v>6000000</v>
      </c>
      <c r="H10" s="24">
        <v>6000000</v>
      </c>
      <c r="I10" s="24">
        <v>0</v>
      </c>
      <c r="J10" s="31">
        <v>0</v>
      </c>
      <c r="K10" s="31">
        <v>1000000</v>
      </c>
      <c r="L10" s="30">
        <v>2000000</v>
      </c>
      <c r="M10" s="31">
        <v>2000000</v>
      </c>
      <c r="N10" s="31">
        <v>500000</v>
      </c>
      <c r="O10" s="33">
        <v>500000</v>
      </c>
      <c r="P10" s="26"/>
      <c r="Q10" s="26"/>
      <c r="R10" s="26"/>
    </row>
    <row r="11" spans="1:18" s="27" customFormat="1" ht="57" customHeight="1" x14ac:dyDescent="0.35">
      <c r="A11" s="23" t="s">
        <v>46</v>
      </c>
      <c r="B11" s="23" t="s">
        <v>35</v>
      </c>
      <c r="C11" s="23" t="s">
        <v>36</v>
      </c>
      <c r="D11" s="23" t="s">
        <v>37</v>
      </c>
      <c r="E11" s="26" t="s">
        <v>61</v>
      </c>
      <c r="F11" s="23" t="s">
        <v>62</v>
      </c>
      <c r="G11" s="24">
        <v>1000000</v>
      </c>
      <c r="H11" s="24">
        <v>1000000</v>
      </c>
      <c r="I11" s="24">
        <v>0</v>
      </c>
      <c r="J11" s="31">
        <v>0</v>
      </c>
      <c r="K11" s="31">
        <v>250000</v>
      </c>
      <c r="L11" s="30">
        <v>250000</v>
      </c>
      <c r="M11" s="31">
        <v>500000</v>
      </c>
      <c r="N11" s="31"/>
      <c r="O11" s="26"/>
      <c r="P11" s="26"/>
      <c r="Q11" s="26"/>
      <c r="R11" s="26"/>
    </row>
    <row r="12" spans="1:18" s="27" customFormat="1" ht="43.5" x14ac:dyDescent="0.35">
      <c r="A12" s="23" t="s">
        <v>42</v>
      </c>
      <c r="B12" s="23" t="s">
        <v>26</v>
      </c>
      <c r="C12" s="23" t="s">
        <v>27</v>
      </c>
      <c r="D12" s="23" t="s">
        <v>37</v>
      </c>
      <c r="E12" s="26" t="s">
        <v>63</v>
      </c>
      <c r="F12" s="23" t="s">
        <v>64</v>
      </c>
      <c r="G12" s="24">
        <v>5000000</v>
      </c>
      <c r="H12" s="24">
        <v>5000000</v>
      </c>
      <c r="I12" s="24">
        <v>0</v>
      </c>
      <c r="J12" s="31">
        <v>0</v>
      </c>
      <c r="K12" s="31">
        <v>1500000</v>
      </c>
      <c r="L12" s="30">
        <v>1500000</v>
      </c>
      <c r="M12" s="31">
        <v>1000000</v>
      </c>
      <c r="N12" s="31">
        <v>1000000</v>
      </c>
      <c r="O12" s="26"/>
      <c r="P12" s="26"/>
      <c r="Q12" s="26"/>
      <c r="R12" s="26"/>
    </row>
    <row r="13" spans="1:18" s="27" customFormat="1" ht="58" x14ac:dyDescent="0.35">
      <c r="A13" s="23" t="s">
        <v>25</v>
      </c>
      <c r="B13" s="23" t="s">
        <v>50</v>
      </c>
      <c r="C13" s="23" t="s">
        <v>51</v>
      </c>
      <c r="D13" s="23" t="s">
        <v>28</v>
      </c>
      <c r="E13" s="26" t="s">
        <v>66</v>
      </c>
      <c r="F13" s="23" t="s">
        <v>67</v>
      </c>
      <c r="G13" s="24">
        <v>13000000</v>
      </c>
      <c r="H13" s="24">
        <v>13000000</v>
      </c>
      <c r="I13" s="24">
        <v>0</v>
      </c>
      <c r="J13" s="29">
        <v>0</v>
      </c>
      <c r="K13" s="31">
        <v>2400000</v>
      </c>
      <c r="L13" s="30">
        <v>2000000</v>
      </c>
      <c r="M13" s="31">
        <v>2350000</v>
      </c>
      <c r="N13" s="31">
        <v>2250000</v>
      </c>
      <c r="O13" s="31">
        <v>2000000</v>
      </c>
      <c r="P13" s="31">
        <v>2000000</v>
      </c>
      <c r="Q13" s="30"/>
      <c r="R13" s="26"/>
    </row>
    <row r="14" spans="1:18" s="27" customFormat="1" ht="43.5" x14ac:dyDescent="0.35">
      <c r="A14" s="23" t="s">
        <v>25</v>
      </c>
      <c r="B14" s="23" t="s">
        <v>50</v>
      </c>
      <c r="C14" s="23" t="s">
        <v>51</v>
      </c>
      <c r="D14" s="23" t="s">
        <v>28</v>
      </c>
      <c r="E14" s="26" t="s">
        <v>68</v>
      </c>
      <c r="F14" s="23" t="s">
        <v>69</v>
      </c>
      <c r="G14" s="24">
        <v>27500000</v>
      </c>
      <c r="H14" s="24">
        <v>27500000</v>
      </c>
      <c r="I14" s="24">
        <v>0</v>
      </c>
      <c r="J14" s="29">
        <v>0</v>
      </c>
      <c r="K14" s="31">
        <v>3000000</v>
      </c>
      <c r="L14" s="30">
        <v>4000000</v>
      </c>
      <c r="M14" s="31">
        <v>5000000</v>
      </c>
      <c r="N14" s="31">
        <v>5000000</v>
      </c>
      <c r="O14" s="31">
        <v>5200000</v>
      </c>
      <c r="P14" s="31">
        <v>5300000</v>
      </c>
      <c r="Q14" s="30"/>
      <c r="R14" s="26"/>
    </row>
    <row r="15" spans="1:18" s="27" customFormat="1" ht="29" x14ac:dyDescent="0.35">
      <c r="A15" s="23" t="s">
        <v>70</v>
      </c>
      <c r="B15" s="23" t="s">
        <v>71</v>
      </c>
      <c r="C15" s="23" t="s">
        <v>72</v>
      </c>
      <c r="D15" s="23" t="s">
        <v>37</v>
      </c>
      <c r="E15" s="26" t="s">
        <v>73</v>
      </c>
      <c r="F15" s="23" t="s">
        <v>74</v>
      </c>
      <c r="G15" s="24">
        <v>55000000</v>
      </c>
      <c r="H15" s="24">
        <v>20000000</v>
      </c>
      <c r="I15" s="24">
        <v>35000000</v>
      </c>
      <c r="J15" s="31">
        <v>0</v>
      </c>
      <c r="K15" s="31">
        <v>5000000</v>
      </c>
      <c r="L15" s="30">
        <v>10000000</v>
      </c>
      <c r="M15" s="31">
        <v>5000000</v>
      </c>
      <c r="N15" s="31"/>
      <c r="O15" s="26"/>
      <c r="P15" s="26"/>
      <c r="Q15" s="26"/>
      <c r="R15" s="26"/>
    </row>
    <row r="16" spans="1:18" s="27" customFormat="1" ht="43.5" x14ac:dyDescent="0.35">
      <c r="A16" s="23" t="s">
        <v>78</v>
      </c>
      <c r="B16" s="23" t="s">
        <v>71</v>
      </c>
      <c r="C16" s="23" t="s">
        <v>72</v>
      </c>
      <c r="D16" s="23" t="s">
        <v>79</v>
      </c>
      <c r="E16" s="26" t="s">
        <v>80</v>
      </c>
      <c r="F16" s="23" t="s">
        <v>81</v>
      </c>
      <c r="G16" s="24">
        <v>15000000</v>
      </c>
      <c r="H16" s="24">
        <v>15000000</v>
      </c>
      <c r="I16" s="24">
        <v>0</v>
      </c>
      <c r="J16" s="31">
        <v>0</v>
      </c>
      <c r="K16" s="31">
        <v>1000000</v>
      </c>
      <c r="L16" s="30">
        <v>4000000</v>
      </c>
      <c r="M16" s="31">
        <v>5000000</v>
      </c>
      <c r="N16" s="31">
        <v>4000000</v>
      </c>
      <c r="O16" s="31">
        <v>1000000</v>
      </c>
      <c r="P16" s="26"/>
      <c r="Q16" s="26"/>
      <c r="R16" s="26"/>
    </row>
    <row r="17" spans="1:18" s="27" customFormat="1" ht="43.5" x14ac:dyDescent="0.35">
      <c r="A17" s="23" t="s">
        <v>82</v>
      </c>
      <c r="B17" s="23" t="s">
        <v>71</v>
      </c>
      <c r="C17" s="23" t="s">
        <v>72</v>
      </c>
      <c r="D17" s="23" t="s">
        <v>79</v>
      </c>
      <c r="E17" s="26" t="s">
        <v>83</v>
      </c>
      <c r="F17" s="23" t="s">
        <v>84</v>
      </c>
      <c r="G17" s="24">
        <v>37000000</v>
      </c>
      <c r="H17" s="24">
        <v>37000000</v>
      </c>
      <c r="I17" s="24">
        <v>0</v>
      </c>
      <c r="J17" s="31">
        <v>0</v>
      </c>
      <c r="K17" s="31">
        <v>3000000</v>
      </c>
      <c r="L17" s="30">
        <v>10000000</v>
      </c>
      <c r="M17" s="31">
        <v>10000000</v>
      </c>
      <c r="N17" s="31">
        <v>10000000</v>
      </c>
      <c r="O17" s="31">
        <v>4000000</v>
      </c>
      <c r="P17" s="26"/>
      <c r="Q17" s="26"/>
      <c r="R17" s="26"/>
    </row>
    <row r="18" spans="1:18" s="27" customFormat="1" ht="58" x14ac:dyDescent="0.35">
      <c r="A18" s="23" t="s">
        <v>85</v>
      </c>
      <c r="B18" s="23" t="s">
        <v>26</v>
      </c>
      <c r="C18" s="23" t="s">
        <v>27</v>
      </c>
      <c r="D18" s="23" t="s">
        <v>79</v>
      </c>
      <c r="E18" s="26" t="s">
        <v>86</v>
      </c>
      <c r="F18" s="23" t="s">
        <v>87</v>
      </c>
      <c r="G18" s="24">
        <v>18000000</v>
      </c>
      <c r="H18" s="24">
        <v>18000000</v>
      </c>
      <c r="I18" s="24">
        <v>0</v>
      </c>
      <c r="J18" s="31">
        <v>0</v>
      </c>
      <c r="K18" s="31">
        <v>1500000</v>
      </c>
      <c r="L18" s="30">
        <v>5000000</v>
      </c>
      <c r="M18" s="31">
        <v>5000000</v>
      </c>
      <c r="N18" s="31">
        <v>5000000</v>
      </c>
      <c r="O18" s="30">
        <v>1500000</v>
      </c>
      <c r="P18" s="26"/>
      <c r="Q18" s="26"/>
      <c r="R18" s="26"/>
    </row>
    <row r="19" spans="1:18" s="27" customFormat="1" x14ac:dyDescent="0.35">
      <c r="G19" s="28">
        <f>SUM(G4:G18)</f>
        <v>235000000</v>
      </c>
      <c r="H19" s="28">
        <f t="shared" ref="H19:I19" si="0">SUM(H4:H18)</f>
        <v>200000000</v>
      </c>
      <c r="I19" s="28">
        <f t="shared" si="0"/>
        <v>35000000</v>
      </c>
      <c r="K19" s="28">
        <f>SUM(K4:K18)</f>
        <v>26100000</v>
      </c>
      <c r="L19" s="28">
        <f t="shared" ref="L19:O19" si="1">SUM(L4:L18)</f>
        <v>51850000</v>
      </c>
      <c r="M19" s="28">
        <f t="shared" si="1"/>
        <v>51000000</v>
      </c>
      <c r="N19" s="28">
        <f t="shared" si="1"/>
        <v>40250000</v>
      </c>
      <c r="O19" s="28">
        <f t="shared" si="1"/>
        <v>20950000</v>
      </c>
      <c r="P19" s="28">
        <f>SUM(P4:P18)</f>
        <v>9850000</v>
      </c>
    </row>
  </sheetData>
  <mergeCells count="19">
    <mergeCell ref="O2:O3"/>
    <mergeCell ref="D2:D3"/>
    <mergeCell ref="P2:P3"/>
    <mergeCell ref="Q2:Q3"/>
    <mergeCell ref="M2:M3"/>
    <mergeCell ref="N2:N3"/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9e8101df0e77aa45decea8f1ec7f419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3b5e4f4ffa638bfc7dca625d81b1509d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9C4726-1745-472F-8D34-684F21E01C93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3b0d13af-778a-4999-a53a-9a4892815d2e"/>
    <ds:schemaRef ds:uri="http://purl.org/dc/terms/"/>
    <ds:schemaRef ds:uri="b8e9ecd3-49dc-4355-a3de-944263e3bf6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B5D2E7-E2B5-4784-BBE6-0F2690C9A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333D45-F6D5-4286-8E60-A50543255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Tabella art. 3</vt:lpstr>
      <vt:lpstr>A1_Procedurale</vt:lpstr>
      <vt:lpstr>Allegato B__Piano fin. accordo</vt:lpstr>
      <vt:lpstr>B1_Finanziario</vt:lpstr>
      <vt:lpstr>A1_Procedurale!Area_stampa</vt:lpstr>
      <vt:lpstr>'Allegato B__Piano fin. accordo'!Area_stampa</vt:lpstr>
      <vt:lpstr>B1_Finanziario!Area_stampa</vt:lpstr>
      <vt:lpstr>'Tabella art. 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Tea Ivanisevic</cp:lastModifiedBy>
  <cp:revision/>
  <cp:lastPrinted>2025-11-14T18:39:10Z</cp:lastPrinted>
  <dcterms:created xsi:type="dcterms:W3CDTF">2024-11-28T10:50:20Z</dcterms:created>
  <dcterms:modified xsi:type="dcterms:W3CDTF">2025-11-14T18:39:27Z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