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E73B991E-6A32-4759-B375-2ADE091C497C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Tab.2" sheetId="1" r:id="rId1"/>
    <sheet name="Tab.3" sheetId="2" r:id="rId2"/>
    <sheet name="Tab. 4" sheetId="3" r:id="rId3"/>
    <sheet name="Tab.5" sheetId="4" r:id="rId4"/>
    <sheet name="Tab.6" sheetId="5" r:id="rId5"/>
    <sheet name="Tab.7" sheetId="6" r:id="rId6"/>
    <sheet name="Tab.8" sheetId="7" r:id="rId7"/>
    <sheet name="MinPA" sheetId="9" r:id="rId8"/>
    <sheet name="MdG" sheetId="10" r:id="rId9"/>
    <sheet name="DTD" sheetId="11" r:id="rId10"/>
    <sheet name="MIMIT" sheetId="12" r:id="rId11"/>
    <sheet name="MAECI" sheetId="13" r:id="rId12"/>
    <sheet name="MIC" sheetId="14" r:id="rId13"/>
    <sheet name="MiTur" sheetId="15" r:id="rId14"/>
    <sheet name="MASE" sheetId="16" r:id="rId15"/>
    <sheet name="MASAF" sheetId="17" r:id="rId16"/>
    <sheet name="MIT" sheetId="19" r:id="rId17"/>
    <sheet name="MIM" sheetId="18" r:id="rId18"/>
    <sheet name="MUR" sheetId="20" r:id="rId19"/>
    <sheet name="MLPS" sheetId="23" r:id="rId20"/>
    <sheet name="MINT" sheetId="22" r:id="rId21"/>
    <sheet name="PCM_PNRR" sheetId="24" r:id="rId22"/>
    <sheet name="MS" sheetId="21" r:id="rId23"/>
    <sheet name="AltreAmm" sheetId="25" r:id="rId24"/>
  </sheets>
  <definedNames>
    <definedName name="_Ref182584934" localSheetId="5">Tab.7!$A$1</definedName>
    <definedName name="_Ref182584934" localSheetId="6">Tab.8!$A$1</definedName>
    <definedName name="_Ref184996255" localSheetId="3">Tab.5!$A$1</definedName>
    <definedName name="_xlnm.Print_Area" localSheetId="23">AltreAmm!$A$1:$H$44</definedName>
    <definedName name="_xlnm.Print_Area" localSheetId="9">DTD!$A$1:$G$97</definedName>
    <definedName name="_xlnm.Print_Area" localSheetId="11">MAECI!$A$1:$G$19</definedName>
    <definedName name="_xlnm.Print_Area" localSheetId="15">MASAF!$A$1:$G$35</definedName>
    <definedName name="_xlnm.Print_Area" localSheetId="14">MASE!$A$1:$G$122</definedName>
    <definedName name="_xlnm.Print_Area" localSheetId="8">MdG!$A$1:$G$28</definedName>
    <definedName name="_xlnm.Print_Area" localSheetId="12">MIC!$A$1:$G$74</definedName>
    <definedName name="_xlnm.Print_Area" localSheetId="17">MIM!$A$1:$G$59</definedName>
    <definedName name="_xlnm.Print_Area" localSheetId="10">MIMIT!$A$1:$G$68</definedName>
    <definedName name="_xlnm.Print_Area" localSheetId="7">MinPA!$A$1:$G$35</definedName>
    <definedName name="_xlnm.Print_Area" localSheetId="20">MINT!$A$1:$G$31</definedName>
    <definedName name="_xlnm.Print_Area" localSheetId="16">MIT!$A$1:$G$150</definedName>
    <definedName name="_xlnm.Print_Area" localSheetId="19">MLPS!$A$1:$G$59</definedName>
    <definedName name="_xlnm.Print_Area" localSheetId="22">MS!$A$1:$G$75</definedName>
    <definedName name="_xlnm.Print_Area" localSheetId="18">MUR!$A$1:$G$63</definedName>
    <definedName name="_xlnm.Print_Area" localSheetId="21">PCM_PNRR!$A$1:$G$27</definedName>
    <definedName name="_xlnm.Print_Area" localSheetId="2">'Tab. 4'!$A$1:$F$21</definedName>
    <definedName name="_xlnm.Print_Area" localSheetId="0">Tab.2!$A$1:$T$28</definedName>
    <definedName name="_xlnm.Print_Area" localSheetId="1">Tab.3!$A$1:$H$28</definedName>
    <definedName name="_xlnm.Print_Area" localSheetId="3">Tab.5!$A$1:$E$7</definedName>
    <definedName name="_xlnm.Print_Area" localSheetId="4">Tab.6!$A$1:$E$21</definedName>
    <definedName name="_xlnm.Print_Area" localSheetId="5">Tab.7!$A$1:$D$21</definedName>
    <definedName name="_xlnm.Print_Area" localSheetId="6">Tab.8!$A$1:$F$21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9" i="19" l="1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4" i="19"/>
  <c r="F133" i="19"/>
  <c r="F132" i="19"/>
  <c r="F131" i="19"/>
  <c r="F130" i="19"/>
  <c r="F129" i="19"/>
  <c r="F128" i="19"/>
  <c r="F127" i="19"/>
  <c r="F126" i="19"/>
  <c r="F125" i="19"/>
  <c r="F124" i="19"/>
  <c r="F123" i="19"/>
  <c r="F122" i="19"/>
  <c r="F121" i="19"/>
  <c r="F120" i="19"/>
  <c r="F119" i="19"/>
  <c r="E113" i="19"/>
  <c r="D113" i="19"/>
  <c r="C113" i="19"/>
  <c r="F113" i="19" s="1"/>
  <c r="E112" i="19"/>
  <c r="D112" i="19"/>
  <c r="C112" i="19"/>
  <c r="F111" i="19"/>
  <c r="F109" i="19"/>
  <c r="F107" i="19"/>
  <c r="F105" i="19"/>
  <c r="F103" i="19"/>
  <c r="F101" i="19"/>
  <c r="F99" i="19"/>
  <c r="F97" i="19"/>
  <c r="F95" i="19"/>
  <c r="F93" i="19"/>
  <c r="F91" i="19"/>
  <c r="F89" i="19"/>
  <c r="F87" i="19"/>
  <c r="F85" i="19"/>
  <c r="F83" i="19"/>
  <c r="F81" i="19"/>
  <c r="F79" i="19"/>
  <c r="F77" i="19"/>
  <c r="F75" i="19"/>
  <c r="F73" i="19"/>
  <c r="F71" i="19"/>
  <c r="F69" i="19"/>
  <c r="F67" i="19"/>
  <c r="F65" i="19"/>
  <c r="F63" i="19"/>
  <c r="F61" i="19"/>
  <c r="F59" i="19"/>
  <c r="F57" i="19"/>
  <c r="F55" i="19"/>
  <c r="F53" i="19"/>
  <c r="F51" i="19"/>
  <c r="F49" i="19"/>
  <c r="F47" i="19"/>
  <c r="F40" i="19"/>
  <c r="G40" i="19" s="1"/>
  <c r="E40" i="19"/>
  <c r="D40" i="19"/>
  <c r="C39" i="19"/>
  <c r="G39" i="19" s="1"/>
  <c r="C38" i="19"/>
  <c r="G38" i="19" s="1"/>
  <c r="C37" i="19"/>
  <c r="G37" i="19" s="1"/>
  <c r="C36" i="19"/>
  <c r="G36" i="19" s="1"/>
  <c r="C35" i="19"/>
  <c r="G35" i="19" s="1"/>
  <c r="C34" i="19"/>
  <c r="G34" i="19" s="1"/>
  <c r="C33" i="19"/>
  <c r="G33" i="19" s="1"/>
  <c r="C32" i="19"/>
  <c r="G32" i="19" s="1"/>
  <c r="C31" i="19"/>
  <c r="G31" i="19" s="1"/>
  <c r="C30" i="19"/>
  <c r="G30" i="19" s="1"/>
  <c r="C29" i="19"/>
  <c r="G29" i="19" s="1"/>
  <c r="C28" i="19"/>
  <c r="G28" i="19" s="1"/>
  <c r="C27" i="19"/>
  <c r="G27" i="19" s="1"/>
  <c r="C26" i="19"/>
  <c r="G26" i="19" s="1"/>
  <c r="C25" i="19"/>
  <c r="G25" i="19" s="1"/>
  <c r="C24" i="19"/>
  <c r="G24" i="19" s="1"/>
  <c r="C23" i="19"/>
  <c r="G23" i="19" s="1"/>
  <c r="C22" i="19"/>
  <c r="G22" i="19" s="1"/>
  <c r="C21" i="19"/>
  <c r="G21" i="19" s="1"/>
  <c r="C20" i="19"/>
  <c r="G20" i="19" s="1"/>
  <c r="C19" i="19"/>
  <c r="G19" i="19" s="1"/>
  <c r="C18" i="19"/>
  <c r="G18" i="19" s="1"/>
  <c r="C17" i="19"/>
  <c r="G17" i="19" s="1"/>
  <c r="C16" i="19"/>
  <c r="G16" i="19" s="1"/>
  <c r="C15" i="19"/>
  <c r="G15" i="19" s="1"/>
  <c r="C14" i="19"/>
  <c r="G14" i="19" s="1"/>
  <c r="C13" i="19"/>
  <c r="G13" i="19" s="1"/>
  <c r="C12" i="19"/>
  <c r="G12" i="19" s="1"/>
  <c r="C11" i="19"/>
  <c r="G11" i="19" s="1"/>
  <c r="C10" i="19"/>
  <c r="G10" i="19" s="1"/>
  <c r="C9" i="19"/>
  <c r="G9" i="19" s="1"/>
  <c r="C8" i="19"/>
  <c r="G8" i="19" s="1"/>
  <c r="C7" i="19"/>
  <c r="G7" i="19" s="1"/>
  <c r="C6" i="19"/>
  <c r="G6" i="19" s="1"/>
  <c r="C5" i="19"/>
  <c r="G5" i="19" s="1"/>
  <c r="C4" i="19"/>
  <c r="G4" i="19" s="1"/>
  <c r="C3" i="19"/>
  <c r="C40" i="19" s="1"/>
  <c r="G3" i="19" l="1"/>
  <c r="E18" i="13" l="1"/>
  <c r="C17" i="13"/>
  <c r="C18" i="13" s="1"/>
  <c r="F18" i="13" s="1"/>
  <c r="E12" i="13"/>
  <c r="C12" i="13"/>
  <c r="F12" i="13" s="1"/>
  <c r="E11" i="13"/>
  <c r="C11" i="13"/>
  <c r="F10" i="13"/>
  <c r="F4" i="13"/>
  <c r="G4" i="13" s="1"/>
  <c r="E4" i="13"/>
  <c r="D4" i="13"/>
  <c r="C4" i="13"/>
  <c r="G3" i="13"/>
  <c r="F17" i="13" l="1"/>
</calcChain>
</file>

<file path=xl/sharedStrings.xml><?xml version="1.0" encoding="utf-8"?>
<sst xmlns="http://schemas.openxmlformats.org/spreadsheetml/2006/main" count="1966" uniqueCount="799">
  <si>
    <t>Amministrazione titolare</t>
  </si>
  <si>
    <t>Risorse programmate</t>
  </si>
  <si>
    <t>Procedure corrette</t>
  </si>
  <si>
    <t>Procedure da localizzare</t>
  </si>
  <si>
    <t>Procedure da integrare</t>
  </si>
  <si>
    <t>Procedure in overbooking</t>
  </si>
  <si>
    <t>Procedure da cancellare</t>
  </si>
  <si>
    <t>Procedure da creare</t>
  </si>
  <si>
    <t>n. proc.</t>
  </si>
  <si>
    <t>valore procedura</t>
  </si>
  <si>
    <t>%</t>
  </si>
  <si>
    <t>DTD</t>
  </si>
  <si>
    <t>MAECI</t>
  </si>
  <si>
    <t>MASAF</t>
  </si>
  <si>
    <t>MASE</t>
  </si>
  <si>
    <t>MdG</t>
  </si>
  <si>
    <t>MEF</t>
  </si>
  <si>
    <t>MIC</t>
  </si>
  <si>
    <t>MIM</t>
  </si>
  <si>
    <t>MIMIT</t>
  </si>
  <si>
    <t>MinPA</t>
  </si>
  <si>
    <t>MINT</t>
  </si>
  <si>
    <t>MIT</t>
  </si>
  <si>
    <t>MiTur</t>
  </si>
  <si>
    <t>MLPS</t>
  </si>
  <si>
    <t>MS</t>
  </si>
  <si>
    <t>MUR</t>
  </si>
  <si>
    <t>PCM-COMM</t>
  </si>
  <si>
    <t>PCM-DARA</t>
  </si>
  <si>
    <t>PCM-DPC</t>
  </si>
  <si>
    <t>PCM-DPGSCU</t>
  </si>
  <si>
    <t>PCM-DPO</t>
  </si>
  <si>
    <t>PCM-DS</t>
  </si>
  <si>
    <t>PCM-PNRR</t>
  </si>
  <si>
    <t>Totale</t>
  </si>
  <si>
    <t>Valore procedure monitorate</t>
  </si>
  <si>
    <t>Valore progetti monitorati</t>
  </si>
  <si>
    <t>Azioni di sistema</t>
  </si>
  <si>
    <t>Risorse con
destinazione
Territoriale</t>
  </si>
  <si>
    <t>Percentuale
destinazione
Territoriale</t>
  </si>
  <si>
    <t>Risorse Sud</t>
  </si>
  <si>
    <t>a</t>
  </si>
  <si>
    <t>b</t>
  </si>
  <si>
    <t>c</t>
  </si>
  <si>
    <t>d=b-c</t>
  </si>
  <si>
    <t>e=d/b</t>
  </si>
  <si>
    <t>f</t>
  </si>
  <si>
    <t>g=f/d</t>
  </si>
  <si>
    <t>Tabella 2 - Risorse PNRR per amministrazione e casistiche di qualità dati relative alle procedure di attivazione (milioni di euro)</t>
  </si>
  <si>
    <t>Fonte: Elaborazione DPCoeS-NUPC su dati al 30/06/2025 rilevati nel sistema ReGiS</t>
  </si>
  <si>
    <t>Tabella 3 - Risorse PNRR per amministrazione, destinazione territoriale e destinazione al Mezzogiorno (milioni di euro e quote percentuali)</t>
  </si>
  <si>
    <t>Risorse totali</t>
  </si>
  <si>
    <t>Altre azioni non territoriali</t>
  </si>
  <si>
    <t>Risorse con destinazione territoriale</t>
  </si>
  <si>
    <t>Altre amm.</t>
  </si>
  <si>
    <t>Fonte: Elaborazione DPCoeS-NUPC su dati al 30/06/2025 rilevati nel sistema ReGiS e presso l’amministrazione titolare</t>
  </si>
  <si>
    <t>Fonte: Elaborazione DPCoeS-NUPC su dati al 30/06/2025 rilevati nel sistema ReGiS e presso l’Amministrazione titolare</t>
  </si>
  <si>
    <t>Stato</t>
  </si>
  <si>
    <t>Risorse al Mezzogiorno</t>
  </si>
  <si>
    <t>Attivate</t>
  </si>
  <si>
    <t>Non attivate</t>
  </si>
  <si>
    <t>Residui</t>
  </si>
  <si>
    <t>Stima</t>
  </si>
  <si>
    <t>Progetti</t>
  </si>
  <si>
    <t>Tabella 8 - Risorse PNRR  destinate al Mezzogiorno per amministrazione e solidità della valutazione (milioni di euro e quote percentuali)</t>
  </si>
  <si>
    <t>Tabella 9 – Ministro per la Pubblica Amministrazione: risorse PNRR per sub-misura e destinazione territoriale (milioni di euro)</t>
  </si>
  <si>
    <t>Codice submisura</t>
  </si>
  <si>
    <t>Submisura</t>
  </si>
  <si>
    <t>M1C1I2.01.01</t>
  </si>
  <si>
    <t>Creazione di una piattaforma unica di reclutamento</t>
  </si>
  <si>
    <t>M1C1I2.01.02</t>
  </si>
  <si>
    <t>Procedure per l'assunzione di profili tecnici</t>
  </si>
  <si>
    <t>M1C1I2.02.01</t>
  </si>
  <si>
    <t>Assistenza tecnica a livello centrale e locale</t>
  </si>
  <si>
    <t>M1C1I2.02.02</t>
  </si>
  <si>
    <t>Semplificazione e standardizzazione delle procedure</t>
  </si>
  <si>
    <t>M1C1I2.02.03</t>
  </si>
  <si>
    <t>Digitalizzazione delle procedure (SUAP &amp; SUE)</t>
  </si>
  <si>
    <t>M1C1I2.02.04</t>
  </si>
  <si>
    <t>Monitoraggio e comunicazione delle azioni di semplificazione</t>
  </si>
  <si>
    <t>M1C1I2.02.05</t>
  </si>
  <si>
    <t>Amministrazione pubblica orientata ai risultati</t>
  </si>
  <si>
    <t>M1C1I2.03.01</t>
  </si>
  <si>
    <t>Investimenti in istruzione e formazione</t>
  </si>
  <si>
    <t>M1C1I2.03.02</t>
  </si>
  <si>
    <t>Sviluppo delle capacità nella pianificazione, organizzazione e formazione strategica della forza lavoro</t>
  </si>
  <si>
    <t>M1C1R2.03.01</t>
  </si>
  <si>
    <t>Riforma del mercato del lavoro della PA</t>
  </si>
  <si>
    <t>M7C1I09.1.00</t>
  </si>
  <si>
    <t>Rafforzare le competenze a supporto della transizione energetica verde degli enti locali</t>
  </si>
  <si>
    <t>Tabella 10 – Ministro per la Pubblica Amministrazione: risorse PNRR con destinazione territoriale per misura, stato di attivazione e quota Sud (milioni di euro e quote percentuali)</t>
  </si>
  <si>
    <t xml:space="preserve"> Risorse attivate </t>
  </si>
  <si>
    <t xml:space="preserve"> Risorse non attivate </t>
  </si>
  <si>
    <t>Quota sud</t>
  </si>
  <si>
    <t>relativa quota sud</t>
  </si>
  <si>
    <t>Totale quota sud</t>
  </si>
  <si>
    <t>Totale Risorse Sud</t>
  </si>
  <si>
    <t>Tabella 11 – Ministro per la Pubblica Amministrazione: risorse PNRR destinate al Mezzogiorno per misura e solidità della valutazione (milioni di euro e quote percentuali)</t>
  </si>
  <si>
    <t>Tabella 12 – Ministero della Giustizia: risorse PNRR per sub-misura e destinazione territoriale (milioni di euro)</t>
  </si>
  <si>
    <t>M1C1I3.00.01</t>
  </si>
  <si>
    <t>Investimento in capitale umano per rafforzare l’Ufficio del Processo e superare le disparità tra tribunali</t>
  </si>
  <si>
    <t>M1C1I3.00.02</t>
  </si>
  <si>
    <t>Rafforzamento dell'Ufficio del processo per la Giustizia amministrativa</t>
  </si>
  <si>
    <t>M1C1R3.01.05</t>
  </si>
  <si>
    <t>Digitalizzazione della giustizia</t>
  </si>
  <si>
    <t>M2C3I1.02.00</t>
  </si>
  <si>
    <t>Costruzione di edifici, riqualificazione e rafforzamento dei beni immobili dell'amministrazione della giustizia</t>
  </si>
  <si>
    <t>Tabella 13 – Ministero della Giustizia: risorse PNRR con destinazione territoriale per misura, stato di attivazione e quota Sud (milioni di euro e quote percentuali)</t>
  </si>
  <si>
    <t>M1C1I3.00.01 - Investimento in capitale umano per rafforzare l’Ufficio del Processo e superare le disparità tra tribunali</t>
  </si>
  <si>
    <t>M1C1I3.00.02 - Rafforzamento dell'Ufficio del processo per la Giustizia amministrativa</t>
  </si>
  <si>
    <t>M2C3I1.02.00 - Costruzione di edifici, riqualificazione e rafforzamento dei beni immobili dell'amministrazione della giustizia</t>
  </si>
  <si>
    <t>Tabella 14 – Ministero della Giustizia: risorse PNRR destinate al Mezzogiorno per misura e solidità della valutazione (milioni di euro e quote percentuali)</t>
  </si>
  <si>
    <t>Tabella 15 – Dipartimento per la Trasformazione Digitale: risorse PNRR per sub-misura e destinazione territoriale (milioni di euro)</t>
  </si>
  <si>
    <t>M1C1I1.01.00</t>
  </si>
  <si>
    <t>Infrastrutture digitali</t>
  </si>
  <si>
    <t>M1C1I1.02.00</t>
  </si>
  <si>
    <t>Abilitazione al cloud per le PA locali</t>
  </si>
  <si>
    <t>M1C1I1.03.01</t>
  </si>
  <si>
    <t>Piattaforma Digitale Nazionale Dati</t>
  </si>
  <si>
    <t>M1C1I1.03.02</t>
  </si>
  <si>
    <t>Sportello digitale unico</t>
  </si>
  <si>
    <t>M1C1I1.04.01</t>
  </si>
  <si>
    <t>Esperienza dei cittadini - Miglioramento della qualità e dell'utilizzabilità dei servizi pubblici digitali</t>
  </si>
  <si>
    <t>M1C1I1.04.02</t>
  </si>
  <si>
    <t>Inclusione dei cittadini -  Miglioramento dell'accessibilità dei servizi pubblici digitali</t>
  </si>
  <si>
    <t>M1C1I1.04.03</t>
  </si>
  <si>
    <t>Rafforzamento dell'adozione dei servizi della piattaforma PagoPA e dell'applicazione "IO"</t>
  </si>
  <si>
    <t>M1C1I1.04.04</t>
  </si>
  <si>
    <t>Rafforzamento dell'adozione delle piattaforme nazionali di identità digitale (SPID, CIE) e dell'Anagrafe nazionale (ANPR)</t>
  </si>
  <si>
    <t>M1C1I1.04.05</t>
  </si>
  <si>
    <t>Digitalizzazione degli avvisi pubblici</t>
  </si>
  <si>
    <t>M1C1I1.04.06</t>
  </si>
  <si>
    <t>Mobilità come servizio per l'Italia</t>
  </si>
  <si>
    <t>M1C1I1.05.00</t>
  </si>
  <si>
    <t>Cybersecurity</t>
  </si>
  <si>
    <t>M1C1I1.06.01</t>
  </si>
  <si>
    <t>Digitalizzazione del Ministero dell'Interno</t>
  </si>
  <si>
    <t>M1C1I1.06.02</t>
  </si>
  <si>
    <t>Digitalizzazione del Ministero della Giustizia</t>
  </si>
  <si>
    <t>M1C1I1.06.03</t>
  </si>
  <si>
    <t>M1C1I1.06.04</t>
  </si>
  <si>
    <t>Digitalizzazione del Ministero della Difesa</t>
  </si>
  <si>
    <t>M1C1I1.06.05</t>
  </si>
  <si>
    <t>Digitalizzazione del Consiglio di Stato</t>
  </si>
  <si>
    <t>M1C1I1.06.06</t>
  </si>
  <si>
    <t>Digitalizzazione della Guardia di Finanza</t>
  </si>
  <si>
    <t>M1C1I1.07.01</t>
  </si>
  <si>
    <t>Servizio Civile Digitale</t>
  </si>
  <si>
    <t>M1C1I1.07.02</t>
  </si>
  <si>
    <t>Rete dei servizi di facilitazione digitale</t>
  </si>
  <si>
    <t>M1C1R1.02.01</t>
  </si>
  <si>
    <t>Ufficio Trasformazione</t>
  </si>
  <si>
    <t>M1C2I3.01.01</t>
  </si>
  <si>
    <t>Piano Italia a 1 Gbps</t>
  </si>
  <si>
    <t>M1C2I3.01.02</t>
  </si>
  <si>
    <t>Italia 5G - Corridoi 5G, Strade extraurbane (+ 5G Aree bianche)</t>
  </si>
  <si>
    <t>M1C2I3.01.03</t>
  </si>
  <si>
    <t>Scuola Connessa</t>
  </si>
  <si>
    <t>M1C2I3.01.04</t>
  </si>
  <si>
    <t>Sanità Connessa</t>
  </si>
  <si>
    <t>M1C2I3.01.05</t>
  </si>
  <si>
    <t>Collegamento isole minori</t>
  </si>
  <si>
    <t>Tabella 16 – Dipartimento per la Trasformazione Digitale: risorse PNRR con destinazione territoriale per misura, stato di attivazione e quota Sud (milioni di euro e quote percentuali)</t>
  </si>
  <si>
    <t>M1C1I1.01.00 - Infrastrutture digitali</t>
  </si>
  <si>
    <t>M1C1I1.02.00 - Abilitazione al cloud per le PA locali</t>
  </si>
  <si>
    <t>M1C1I1.03.01 - Piattaforma Digitale Nazionale Dati</t>
  </si>
  <si>
    <t>M1C1I1.03.02 - Sportello digitale unico</t>
  </si>
  <si>
    <t>M1C1I1.04.01 - Esperienza dei cittadini - Miglioramento della qualità e dell'utilizzabilità dei servizi pubblici digitali</t>
  </si>
  <si>
    <t>M1C1I1.04.02 - Inclusione dei cittadini -  Miglioramento dell'accessibilità dei servizi pubblici digitali</t>
  </si>
  <si>
    <t>M1C1I1.04.03 - Rafforzamento dell'adozione dei servizi della piattaforma PagoPA e dell'applicazione "IO"</t>
  </si>
  <si>
    <t>M1C1I1.04.04 - Rafforzamento dell'adozione delle piattaforme nazionali di identità digitale (SPID, CIE) e dell'Anagrafe nazionale (ANPR)</t>
  </si>
  <si>
    <t>M1C1I1.04.05 - Digitalizzazione degli avvisi pubblici</t>
  </si>
  <si>
    <t>M1C1I1.04.06 - Mobilità come servizio per l'Italia</t>
  </si>
  <si>
    <t>M1C1I1.05.00 - Cybersecurity</t>
  </si>
  <si>
    <t>M1C1I1.07.01 - Servizio Civile Digitale</t>
  </si>
  <si>
    <t>M1C1I1.07.02 - Rete dei servizi di facilitazione digitale</t>
  </si>
  <si>
    <t>M1C1R1.02.01 - Ufficio Trasformazione</t>
  </si>
  <si>
    <t>M1C2I3.01.01 - Piano Italia a 1 Gbps</t>
  </si>
  <si>
    <t>M1C2I3.01.02 - Italia 5G - Corridoi 5G, Strade extraurbane (5G Aree bianche)</t>
  </si>
  <si>
    <t>M1C2I3.01.03 - Scuola Connessa</t>
  </si>
  <si>
    <t>M1C2I3.01.04 - Sanità Connessa</t>
  </si>
  <si>
    <t>M1C2I3.01.05 - Collegamento isole minori</t>
  </si>
  <si>
    <t>Totale Quota Sud</t>
  </si>
  <si>
    <t>Tabella 17 – Dipartimento per la Trasformazione Digitale: risorse PNRR destinate al Mezzogiorno per misura e solidità della valutazione (milioni di euro e quote percentuali)</t>
  </si>
  <si>
    <t>M1C1I2.02.01 - Assistenza tecnica a livello centrale e locale</t>
  </si>
  <si>
    <t>M1C1I2.03.01 - Investimenti in istruzione e formazione</t>
  </si>
  <si>
    <t>M1C1I2.03.02 - Sviluppo delle capacità nella pianificazione, organizzazione e formazione strategica della forza lavoro</t>
  </si>
  <si>
    <t>Tabella 18 – Ministero delle Imprese e del Made in Italy: risorse PNRR per sub-misura e destinazione territoriale (milioni di euro)</t>
  </si>
  <si>
    <t>M1C2I1.01.00</t>
  </si>
  <si>
    <t>Transizione 4.0</t>
  </si>
  <si>
    <t>M1C2I4.01.01</t>
  </si>
  <si>
    <t>SatCom</t>
  </si>
  <si>
    <t>M1C2I4.01.02</t>
  </si>
  <si>
    <t>Osservatorio della Terra</t>
  </si>
  <si>
    <t>M1C2I4.01.03</t>
  </si>
  <si>
    <t>Space Factory</t>
  </si>
  <si>
    <t>M1C2I4.01.04</t>
  </si>
  <si>
    <t>In-Orbit Economy</t>
  </si>
  <si>
    <t>M1C2I5.01.02</t>
  </si>
  <si>
    <t>Competitività e resilienza delle filiere produttive</t>
  </si>
  <si>
    <t>M1C2I6.01.00</t>
  </si>
  <si>
    <t>Investimento nel sistema della proprietà industriale</t>
  </si>
  <si>
    <t>M1C2R3.00.00</t>
  </si>
  <si>
    <t>Razionalizzazione e semplificazione degli incentivi alle imprese</t>
  </si>
  <si>
    <t>M2C2I5.04.00</t>
  </si>
  <si>
    <t>Supporto a start-up e venture capital attivi nella transizione ecologica</t>
  </si>
  <si>
    <t>M2C2I5.1A</t>
  </si>
  <si>
    <t xml:space="preserve">Tecnologie a zero emissioni nette </t>
  </si>
  <si>
    <t>M2C2I5.1B</t>
  </si>
  <si>
    <t>M4C2I2.01.00</t>
  </si>
  <si>
    <t>IPCEI</t>
  </si>
  <si>
    <t>M4C2I2.03.00</t>
  </si>
  <si>
    <t>Potenziamento ed estensione tematica e territoriale dei centri di trasferimento tecnologico per segmenti di industria</t>
  </si>
  <si>
    <t>M4C2I2.04.00</t>
  </si>
  <si>
    <t>Accordi di innovazione</t>
  </si>
  <si>
    <t>M4C2I3.02.00</t>
  </si>
  <si>
    <t>Finanziamento di start-up</t>
  </si>
  <si>
    <t>M5C1I1.02.00</t>
  </si>
  <si>
    <t>Creazione di imprese femminili</t>
  </si>
  <si>
    <t>M7C1I15.1.01</t>
  </si>
  <si>
    <t>Transizione 5.0 - Credito d'imposta</t>
  </si>
  <si>
    <t>M7C1I15.1.02</t>
  </si>
  <si>
    <t>Transizione 5.0 - Sviluppo, implementazione e gestione della piattaforma informatica</t>
  </si>
  <si>
    <t>M7C1I16.1.00</t>
  </si>
  <si>
    <t>Sostegno per l'autoproduzione di energia da fonti rinnovabili nelle PMI</t>
  </si>
  <si>
    <t>Tabella 19 – Ministero delle Imprese e del Made in Italy: risorse PNRR con destinazione territoriale per misura, stato di attivazione e quota Sud (milioni di euro e quote percentuali)</t>
  </si>
  <si>
    <t xml:space="preserve">-   </t>
  </si>
  <si>
    <t>Tabella 20 – Ministero delle Imprese e del Made in Italy: risorse PNRR destinate al Mezzogiorno per misura e solidità della valutazione (milioni di euro e quote percentuali)</t>
  </si>
  <si>
    <t>M1C2I5.01.02 - Competitività e resilienza delle filiere produttive</t>
  </si>
  <si>
    <t>M1C2I6.01.00 - Investimento nel sistema della proprietà industriale</t>
  </si>
  <si>
    <t>M2C2I5.04.00 - Supporto a start-up e venture capital attivi nella transizione ecologica</t>
  </si>
  <si>
    <t xml:space="preserve">M2C2I5.1A - Tecnologie a zero emissioni nette </t>
  </si>
  <si>
    <t>M4C2I2.01.00 - IPCEI</t>
  </si>
  <si>
    <t>M4C2I2.03.00 - Potenziamento ed estensione tematica e territoriale dei centri di trasferimento tecnologico per segmenti di industria</t>
  </si>
  <si>
    <t>M4C2I2.04.00 - Accordi di innovazione</t>
  </si>
  <si>
    <t>M4C2I3.02.00 - Finanziamento di start-up</t>
  </si>
  <si>
    <t>M5C1I1.02.00 - Creazione di imprese femminili</t>
  </si>
  <si>
    <t>M7C1I16.1.00 - Sostegno per l'autoproduzione di energia da fonti rinnovabili nelle PMI</t>
  </si>
  <si>
    <t>Tabella 21 – Ministro degli Affari Esteri e della Cooperazione Internazionale: risorse PNRR per sub-misura e destinazione territoriale (milioni di euro)</t>
  </si>
  <si>
    <t>M1C2I5.01.01</t>
  </si>
  <si>
    <t>Rifinanziamento e ridefinizione del Fondo 394/81 gestito da SIMEST</t>
  </si>
  <si>
    <t>Tabella 22 – Ministro degli Affari Esteri e della Cooperazione Internazionale: risorse PNRR con destinazione territoriale per misura, stato di attivazione e quota Sud (milioni di euro e quote percentuali)</t>
  </si>
  <si>
    <t>M1C2I5.01.01 - Rifinanziamento e ridefinizione del Fondo 394/81 gestito da SIMEST</t>
  </si>
  <si>
    <t>Tabella 23 – Ministro degli Affari Esteri e della Cooperazione Internazionale: risorse PNRR destinate al Mezzogiorno per misura e solidità della valutazione (milioni di euro e quote percentuali)</t>
  </si>
  <si>
    <t>Promuovere l'innovazione e l'eco-progettazione inclusiva</t>
  </si>
  <si>
    <t>M1C3I3.03.04</t>
  </si>
  <si>
    <t>Promuovere la riduzione dell'impronta ecologica degli eventi culturali</t>
  </si>
  <si>
    <t>M1C3I3.03.03</t>
  </si>
  <si>
    <t>Sostegno ai settori culturali e creativi per l'innovazione e la transizione digitale</t>
  </si>
  <si>
    <t>M1C3I3.03.02</t>
  </si>
  <si>
    <t>Interventi per migliorare l'ecosistema in cui operano i settori culturali e creativi, incoraggiando la cooperazione tra operatori culturali e organizzazioni e facilitando upskill e reskill</t>
  </si>
  <si>
    <t>M1C3I3.03.01</t>
  </si>
  <si>
    <t>Sviluppo industria cinematografica (Progetto Cinecittà)</t>
  </si>
  <si>
    <t>M1C3I3.02.00</t>
  </si>
  <si>
    <t>Sicurezza sismica nei luoghi di culto, restauro del patrimonio culturale del Fondo Edifici di Culto (FEC) e siti di ricovero per le opere d’arte (Recovery Art)</t>
  </si>
  <si>
    <t>M1C3I2.04.00</t>
  </si>
  <si>
    <t>Programmi per valorizzare l'identità dei luoghi: parchi e giardini storici</t>
  </si>
  <si>
    <t>M1C3I2.03.00</t>
  </si>
  <si>
    <t>Tutela e valorizzazione dell'architettura e del paesaggio rurale</t>
  </si>
  <si>
    <t>M1C3I2.02.00</t>
  </si>
  <si>
    <t>Attrattività dei borghi</t>
  </si>
  <si>
    <t>M1C3I2.01.00</t>
  </si>
  <si>
    <t>Migliorare l'efficienza energetica nei cinema, nei teatri e nei musei</t>
  </si>
  <si>
    <t>M1C3I1.03.00</t>
  </si>
  <si>
    <t>Rimozione delle barriere fisiche e cognitive in musei, biblioteche e archivi per consentire un più ampio accesso e partecipazione alla cultura</t>
  </si>
  <si>
    <t>M1C3I1.02.00</t>
  </si>
  <si>
    <t>Digitalizzazione</t>
  </si>
  <si>
    <t>M1C3I1.01.05</t>
  </si>
  <si>
    <t>M1C3I3.03.04 - Promuovere l'innovazione e l'eco-progettazione inclusiva</t>
  </si>
  <si>
    <t>M1C3I3.03.03 - Promuovere la riduzione dell'impronta ecologica degli eventi culturali</t>
  </si>
  <si>
    <t>M1C3I3.03.02 - Sostegno ai settori culturali e creativi per l'innovazione e la transizione digitale</t>
  </si>
  <si>
    <t>M1C3I3.03.01 - Interventi per migliorare l'ecosistema in cui operano i settori culturali e creativi, incoraggiando la cooperazione tra operatori culturali e organizzazioni e facilitando upskill e reskill</t>
  </si>
  <si>
    <t>M1C3I3.02.00 - Sviluppo industria cinematografica (Progetto Cinecittà)</t>
  </si>
  <si>
    <t>M1C3I2.04.00 - Sicurezza sismica nei luoghi di culto, restauro del patrimonio culturale del Fondo Edifici di Culto (FEC) e siti di ricovero per le opere d’arte (Recovery Art)</t>
  </si>
  <si>
    <t>M1C3I2.03.00 - Programmi per valorizzare l'identità dei luoghi: parchi e giardini storici</t>
  </si>
  <si>
    <t>M1C3I2.02.00 - Tutela e valorizzazione dell'architettura e del paesaggio rurale</t>
  </si>
  <si>
    <t>M1C3I2.01.00 - Attrattività dei borghi</t>
  </si>
  <si>
    <t>M1C3I1.03.00 - Migliorare l'efficienza energetica nei cinema, nei teatri e nei musei</t>
  </si>
  <si>
    <t>M1C3I1.02.00 - Rimozione delle barriere fisiche e cognitive in musei, biblioteche e archivi per consentire un più ampio accesso e partecipazione alla cultura</t>
  </si>
  <si>
    <t>M1C3I1.01.05 - Digitalizzazione</t>
  </si>
  <si>
    <t>Piattaforma di servizi digitali per sviluppatori e imprese culturali</t>
  </si>
  <si>
    <t>M1C3I1.01.12</t>
  </si>
  <si>
    <t>Piattaforma di co-creazione e crowdsourcing</t>
  </si>
  <si>
    <t>M1C3I1.01.11</t>
  </si>
  <si>
    <t>Piattaforma di accesso integrata della Digital Library</t>
  </si>
  <si>
    <t>M1C3I1.01.10</t>
  </si>
  <si>
    <t>Portale dei procedimenti e dei servizi ai cittadini</t>
  </si>
  <si>
    <t>M1C3I1.01.09</t>
  </si>
  <si>
    <t>Polo di conservazione digitale</t>
  </si>
  <si>
    <t>M1C3I1.01.08</t>
  </si>
  <si>
    <t>Supporto operativo</t>
  </si>
  <si>
    <t>M1C3I1.01.07</t>
  </si>
  <si>
    <t>Formazione e miglioramento delle competenze digitali</t>
  </si>
  <si>
    <t>M1C3I1.01.06</t>
  </si>
  <si>
    <t>Infrastruttura digitale per il patrimonio culturale</t>
  </si>
  <si>
    <t>M1C3I1.01.04</t>
  </si>
  <si>
    <t>Servizi di infrastruttura cloud</t>
  </si>
  <si>
    <t>M1C3I1.01.03</t>
  </si>
  <si>
    <t>Sistema di certificazione dell'identità digitale per i beni culturali</t>
  </si>
  <si>
    <t>M1C3I1.01.02</t>
  </si>
  <si>
    <t>Piano nazionale di digitalizzazione per i beni culturali</t>
  </si>
  <si>
    <t>M1C3I1.01.01</t>
  </si>
  <si>
    <t>Tabella 26 – Ministero della Cultura: risorse PNRR destinate al Mezzogiorno per misura e solidità della valutazione (milioni di euro e quote percentuali)</t>
  </si>
  <si>
    <t>Tabella 25 – Ministero della Cultura: risorse PNRR con destinazione territoriale per misura, stato di attivazione e quota Sud (milioni di euro e quote percentuali)</t>
  </si>
  <si>
    <t>Tabella 24 – Ministero della Cultura: risorse PNRR per sub-misura e destinazione territoriale (milioni di euro)</t>
  </si>
  <si>
    <t>M1C3I4.01.00</t>
  </si>
  <si>
    <t>Hub del Turismo Digitale</t>
  </si>
  <si>
    <t>M1C3I4.02.01</t>
  </si>
  <si>
    <t>Miglioramento delle infrastrutture di ricettività attraverso lo strumento del Tax credit</t>
  </si>
  <si>
    <t>M1C3I4.02.03</t>
  </si>
  <si>
    <t>Sviluppo e resilienza delle imprese del settore turistico (Fondo dei Fondi BEI)</t>
  </si>
  <si>
    <t>M1C3I4.02.04</t>
  </si>
  <si>
    <t>Sostegno alla nascita e al consolidamento delle pmi turismo (Sezione speciale “turismo” del Fondo di Garanzia per le PMI)</t>
  </si>
  <si>
    <t>M1C3I4.02.05</t>
  </si>
  <si>
    <t>Fondo rotativo imprese (FRI) per il sostegno alle imprese e gli investimenti di sviluppo</t>
  </si>
  <si>
    <t>M1C3I4.02.06</t>
  </si>
  <si>
    <t>Valorizzazione, competitività e tutela del patrimonio ricettivo attraverso la partecipazione del Min. Turismo nel Fondo Nazionale Turismo</t>
  </si>
  <si>
    <t>M1C3I4.03.01</t>
  </si>
  <si>
    <t>Roman Cultural Heritage for EU-Next Generation</t>
  </si>
  <si>
    <t>M1C3I4.03.02</t>
  </si>
  <si>
    <t>I percorsi Giubilari 2025</t>
  </si>
  <si>
    <t>M1C3I4.03.03</t>
  </si>
  <si>
    <t>La città condivisa</t>
  </si>
  <si>
    <t>M1C3I4.03.04</t>
  </si>
  <si>
    <t>M1C3I4.03.05</t>
  </si>
  <si>
    <t>Roma 4.0</t>
  </si>
  <si>
    <t>M1C3I4.03.06</t>
  </si>
  <si>
    <t>M1C3I4.02.01 - Miglioramento delle infrastrutture di ricettività attraverso lo strumento del Tax credit</t>
  </si>
  <si>
    <t>M1C3I4.02.03 - Sviluppo e resilienza delle imprese del settore turistico (Fondo dei Fondi BEI)</t>
  </si>
  <si>
    <t>M1C3I4.02.04 - Sostegno alla nascita e al consolidamento delle pmi turismo (Sezione speciale “turismo” del Fondo di Garanzia per le PMI)</t>
  </si>
  <si>
    <t>M1C3I4.02.05 - Fondo rotativo imprese (FRI) per il sostegno alle imprese e gli investimenti di sviluppo</t>
  </si>
  <si>
    <t>M1C3I4.02.06 - Valorizzazione, competitività e tutela del patrimonio ricettivo attraverso la partecipazione del Min. Turismo nel Fondo Nazionale Turismo</t>
  </si>
  <si>
    <t>M1C3I4.03.01 - Roman Cultural Heritage for EU-Next Generation</t>
  </si>
  <si>
    <t>M1C3I4.03.02 - I percorsi Giubilari 2025</t>
  </si>
  <si>
    <t>M1C3I4.03.03 - La città condivisa</t>
  </si>
  <si>
    <t>M1C3I4.03.05 - Roma 4.0</t>
  </si>
  <si>
    <t>Tabella 27 – Ministero del Turismo: risorse PNRR per sub-misura e destinazione territoriale (milioni di euro)</t>
  </si>
  <si>
    <t>Tabella 28 – Ministero del Turismo: risorse PNRR con destinazione territoriale per misura, stato di attivazione e quota Sud (milioni di euro e quote percentuali)</t>
  </si>
  <si>
    <t>Tabella 29 – Ministero del Turismo: risorse PNRR destinate al Mezzogiorno per misura e solidità della valutazione (milioni di euro e quote percentuali)</t>
  </si>
  <si>
    <t>Tabella 30 – Ministero dell'Ambiente e della Transizione Ecologica: risorse PNRR per sub-misura e destinazione territoriale (milioni di euro)</t>
  </si>
  <si>
    <t>M2C1I1.01.00</t>
  </si>
  <si>
    <t>Realizzazione nuovi impianti di gestione rifiuti e ammodernamento di impianti esistenti</t>
  </si>
  <si>
    <t>M2C1I1.02.00</t>
  </si>
  <si>
    <t>Progetti "faro" di economia circolare</t>
  </si>
  <si>
    <t>M2C1I3.01.00</t>
  </si>
  <si>
    <t>Isole verdi</t>
  </si>
  <si>
    <t>M2C1I3.03.00</t>
  </si>
  <si>
    <t>Cultura e consapevolezza su temi e sfide ambientali</t>
  </si>
  <si>
    <t>M2C2I1.01.00</t>
  </si>
  <si>
    <t>Sviluppo agro-voltaico</t>
  </si>
  <si>
    <t>M2C2I1.02.00</t>
  </si>
  <si>
    <t>Promozione rinnovabili per le comunità energetiche e l'autoconsumo</t>
  </si>
  <si>
    <t>M2C2I1.04.00</t>
  </si>
  <si>
    <t>Sviluppo del biometano, secondo criteri per promuovere l'economia circolare</t>
  </si>
  <si>
    <t>M2C2I2.01.00</t>
  </si>
  <si>
    <t>Rafforzamento smart grid</t>
  </si>
  <si>
    <t>M2C2I2.02.00</t>
  </si>
  <si>
    <t>Interventi su resilienza climatica delle reti</t>
  </si>
  <si>
    <t>M2C2I3.01.00</t>
  </si>
  <si>
    <t>Produzione di idrogeno in aree industriali dismesse (hydrogen valleys)</t>
  </si>
  <si>
    <t>M2C2I3.02.00</t>
  </si>
  <si>
    <t>Utilizzo dell'idrogeno in settori hard-to-abate</t>
  </si>
  <si>
    <t>M2C2I3.05.01</t>
  </si>
  <si>
    <t>Ricerca e sviluppo sull'idrogeno (loans)</t>
  </si>
  <si>
    <t>M2C2I3.05.02</t>
  </si>
  <si>
    <t>Ricerca e sviluppo sull'idrogeno (grants)</t>
  </si>
  <si>
    <t>M2C2I4.03.00</t>
  </si>
  <si>
    <t>Installazione di infrastrutture di ricarica elettrica</t>
  </si>
  <si>
    <t>M2C2I4.05.00</t>
  </si>
  <si>
    <t xml:space="preserve">Programma di rinnovo veicoli privati e commerciali con veicoli elettrici </t>
  </si>
  <si>
    <t>M2C2I5.02.00</t>
  </si>
  <si>
    <t>Idrogeno</t>
  </si>
  <si>
    <t>M2C3I2.01.00</t>
  </si>
  <si>
    <t>Rafforzamento dell'Ecobonus per l'efficienza energetica</t>
  </si>
  <si>
    <t>M2C3I3.01.00</t>
  </si>
  <si>
    <t>Promozione di un teleriscaldamento efficiente</t>
  </si>
  <si>
    <t>M2C4I1.01.00</t>
  </si>
  <si>
    <t>M2C4I3.01.00</t>
  </si>
  <si>
    <t>Tutela e valorizzazione del verde urbano ed extraurbano</t>
  </si>
  <si>
    <t>M2C4I3.02.01</t>
  </si>
  <si>
    <t>Digitalizzazione dei parchi nazionali. Conservazione della natura - monitoraggio delle pressioni e delle minacce su specie e habitat e del cambiamento climatico</t>
  </si>
  <si>
    <t>M2C4I3.02.02</t>
  </si>
  <si>
    <t>Digitalizzazione dei parchi nazionali. Servizi digitali ai visitatori dei parchi nazionali e delle aree marine protette</t>
  </si>
  <si>
    <t>M2C4I3.02.03</t>
  </si>
  <si>
    <t>Digitalizzazione dei parchi nazionali. Semplificazione amministrativa - Digitalizzazione e semplificazione delle procedure per i servizi forniti dai Parchi e dalle Aree Marine Protette.</t>
  </si>
  <si>
    <t>M2C4I3.03.00</t>
  </si>
  <si>
    <t>Rinaturazione dell'area del Po</t>
  </si>
  <si>
    <t>M2C4I3.04.00</t>
  </si>
  <si>
    <t>Bonifica del "suolo dei siti orfani"</t>
  </si>
  <si>
    <t>M2C4I3.05.00</t>
  </si>
  <si>
    <t>Ripristino e tutela dei fondali e degli habitat marini</t>
  </si>
  <si>
    <t>M2C4I4.04.00</t>
  </si>
  <si>
    <t>Investimenti in fognatura e depurazione</t>
  </si>
  <si>
    <t>M3C2I1.01.00</t>
  </si>
  <si>
    <t>Porti verdi: interventi in materia di energia rinnovabile ed efficienza energetica nei porti</t>
  </si>
  <si>
    <t>M7C1I01.1.00</t>
  </si>
  <si>
    <t>Misura rafforzata: Rafforzamento smart grid</t>
  </si>
  <si>
    <t>M7C1I02.1.00</t>
  </si>
  <si>
    <t>Misura rafforzata: Interventi su resilienza climatica delle reti</t>
  </si>
  <si>
    <t>M7C1I03.1.00</t>
  </si>
  <si>
    <t>Misura rafforzata: Produzione di idrogeno in aree industriali dismesse</t>
  </si>
  <si>
    <t>M7C1I04.1.00</t>
  </si>
  <si>
    <t>Tyrrhenian link</t>
  </si>
  <si>
    <t>M7C1I05.1.00</t>
  </si>
  <si>
    <t>SA.CO.I.3</t>
  </si>
  <si>
    <t>M7C1I06.1.00</t>
  </si>
  <si>
    <t>M7C1I07.1.00</t>
  </si>
  <si>
    <t>Rete di trasmissione intelligente</t>
  </si>
  <si>
    <t>M7C1I08.1.00</t>
  </si>
  <si>
    <t>Approvvigionamento sostenibile, circolare e sicuro delle materie prime critiche</t>
  </si>
  <si>
    <t>M7C1I13.1.00</t>
  </si>
  <si>
    <t>Linea Adriatica Fase 1 (centrale di compressione di Sulmona e gasdotto Sestino-Minerbio)</t>
  </si>
  <si>
    <t>M7C1I14.1.00</t>
  </si>
  <si>
    <t>Infrastruttura transfrontaliera per l'esportazione del gas</t>
  </si>
  <si>
    <t>Tabella 31 – Ministero dell'Ambiente e della Transizione Ecologica: risorse PNRR con destinazione territoriale per misura, stato di attivazione e quota Sud (milioni di euro e quote percentuali)</t>
  </si>
  <si>
    <t>M2C1I1.01.00 - Realizzazione nuovi impianti di gestione rifiuti e ammodernamento di impianti esistenti</t>
  </si>
  <si>
    <t>M2C1I1.02.00 - Progetti "faro" di economia circolare</t>
  </si>
  <si>
    <t>M2C1I3.01.00 - Isole verdi</t>
  </si>
  <si>
    <t>M2C2I1.01.00 - Sviluppo agro-voltaico</t>
  </si>
  <si>
    <t>M2C2I2.01.00 - Rafforzamento smart grid</t>
  </si>
  <si>
    <t>M2C2I2.02.00 - Interventi su resilienza climatica delle reti</t>
  </si>
  <si>
    <t>M2C2I3.01.00 - Produzione di idrogeno in aree industriali dismesse (hydrogen valleys)</t>
  </si>
  <si>
    <t>M2C2I3.02.00 - Utilizzo dell'idrogeno in settori hard-to-abate</t>
  </si>
  <si>
    <t>M2C2I3.05.01 - Ricerca e sviluppo sull'idrogeno (loans)</t>
  </si>
  <si>
    <t>M2C2I3.05.02 - Ricerca e sviluppo sull'idrogeno (grants)</t>
  </si>
  <si>
    <t>M2C2I4.03.00 - Installazione di infrastrutture di ricarica elettrica</t>
  </si>
  <si>
    <t xml:space="preserve">M2C2I4.05.00 - Programma di rinnovo veicoli privati e commerciali con veicoli elettrici </t>
  </si>
  <si>
    <t>M2C2I5.02.00 - Idrogeno</t>
  </si>
  <si>
    <t>M2C3I3.01.00 - Promozione di un teleriscaldamento efficiente</t>
  </si>
  <si>
    <t>M2C4I3.01.00 - Tutela e valorizzazione del verde urbano ed extraurbano</t>
  </si>
  <si>
    <t>M2C4I3.03.00 - Rinaturazione dell'area del Po</t>
  </si>
  <si>
    <t>M2C4I3.04.00 - Bonifica del "suolo dei siti orfani"</t>
  </si>
  <si>
    <t>M2C4I4.04.00 - Investimenti in fognatura e depurazione</t>
  </si>
  <si>
    <t>M3C2I1.01.00 - Porti verdi: interventi in materia di energia rinnovabile ed efficienza energetica nei porti</t>
  </si>
  <si>
    <t>M7C1I01.1.00 - Misura rafforzata: Rafforzamento smart grid</t>
  </si>
  <si>
    <t>M7C1I02.1.00 - Misura rafforzata: Interventi su resilienza climatica delle reti</t>
  </si>
  <si>
    <t>M7C1I03.1.00 - Misura rafforzata: Produzione di idrogeno in aree industriali dismesse</t>
  </si>
  <si>
    <t>M7C1I08.1.00 - Approvvigionamento sostenibile, circolare e sicuro delle materie prime critiche</t>
  </si>
  <si>
    <t>Tabella 32 – Ministero dell'Ambiente e della Transizione Ecologica: risorse PNRR destinate al Mezzogiorno per misura e solidità della valutazione (milioni di euro e quote percentuali)</t>
  </si>
  <si>
    <t>Tabella 33 – Ministero dell'Agricoltura, della Sovranità Alimentare e delle Foreste: risorse PNRR per sub-misura e destinazione territoriale (milioni di euro)</t>
  </si>
  <si>
    <t>M2C1I2.01.00</t>
  </si>
  <si>
    <t>Sviluppo logistica per i settori agroalimentare, pesca e acquacoltura, silvicoltura, floricoltura e vivaismo</t>
  </si>
  <si>
    <t>M2C1I2.02.00</t>
  </si>
  <si>
    <t>Parco Agrisolare</t>
  </si>
  <si>
    <t>M2C1I2.03.00</t>
  </si>
  <si>
    <t>Innovazione e meccanizzazione nel settore agricolo e alimentare</t>
  </si>
  <si>
    <t>M2C1I3.04.00</t>
  </si>
  <si>
    <t>Fondo Rotativo Contratti di Filiera (FCF) per il sostegno dei contratti di filiera dei settori agroalimentare, pesca e acquacoltura, silvicoltura, floricoltura e vivaismo</t>
  </si>
  <si>
    <t>M2C4I4.03.00</t>
  </si>
  <si>
    <t>Investimenti nella resilienza dell'agrosistema irriguo per una migliore gestione delle risorse idriche</t>
  </si>
  <si>
    <t>Tabella 34 – Ministero dell'Agricoltura, della Sovranità Alimentare e delle Foreste: risorse PNRR con destinazione territoriale per misura, stato di attivazione e quota Sud (milioni di euro e quote percentuali)</t>
  </si>
  <si>
    <t>M2C1I2.01.00 - Sviluppo logistica per i settori agroalimentare, pesca e acquacoltura, silvicoltura, floricoltura e vivaismo</t>
  </si>
  <si>
    <t>M2C1I2.02.00 - Parco Agrisolare</t>
  </si>
  <si>
    <t>M2C1I2.03.00 - Innovazione e meccanizzazione nel settore agricolo e alimentare</t>
  </si>
  <si>
    <t>M2C1I3.04.00 - Fondo Rotativo Contratti di Filiera (FCF) per il sostegno dei contratti di filiera dei settori agroalimentare, pesca e acquacoltura, silvicoltura, floricoltura e vivaismo</t>
  </si>
  <si>
    <t>M2C4I4.03.00 - Investimenti nella resilienza dell'agrosistema irriguo per una migliore gestione delle risorse idriche</t>
  </si>
  <si>
    <t>Tabella 35 – Ministero dell'Agricoltura, della Sovranità Alimentare e delle Foreste: risorse PNRR destinate al Mezzogiorno per misura e solidità della valutazione (milioni di euro e quote percentuali)</t>
  </si>
  <si>
    <t>M2C3I1.01.00</t>
  </si>
  <si>
    <t>Costruzione di nuove scuole mediante la sostituzione di edifici</t>
  </si>
  <si>
    <t>M4C1I1.01.00</t>
  </si>
  <si>
    <t>Piano per asili nido e scuole dell'infanzia e servizi di educazione e cura per la prima infanzia</t>
  </si>
  <si>
    <t>M4C1I1.02.00</t>
  </si>
  <si>
    <t>Piano di estensione del tempo pieno</t>
  </si>
  <si>
    <t>M4C1I1.03.00</t>
  </si>
  <si>
    <t>Potenziamento infrastrutture per lo sport a scuola</t>
  </si>
  <si>
    <t>M4C1I1.04.00</t>
  </si>
  <si>
    <t>Intervento straordinario finalizzato alla riduzione dei divari territoriali nei cicli I e II della scuola secondaria di secondo grado e alla riduzione dell'abbandono scolastico</t>
  </si>
  <si>
    <t>M4C1I1.05.00</t>
  </si>
  <si>
    <t>Sviluppo del sistema di formazione professionale terziaria (ITS)</t>
  </si>
  <si>
    <t>M4C1I2.01.00</t>
  </si>
  <si>
    <t>Didattica digitale integrata e formazione sulla transizione digitale del personale scolastico</t>
  </si>
  <si>
    <t>M4C1I3.01.00</t>
  </si>
  <si>
    <t>Nuove competenze e nuovi linguaggi</t>
  </si>
  <si>
    <t>M4C1I3.02.00</t>
  </si>
  <si>
    <t>Scuola 4.0 - scuole innovative,  nuove aule didattiche e laboratori</t>
  </si>
  <si>
    <t>M4C1I3.03.00</t>
  </si>
  <si>
    <t>Piano di messa in sicurezza e riqualificazione dell'edilizia scolastica</t>
  </si>
  <si>
    <t>M4C1R2.02.00</t>
  </si>
  <si>
    <t>Scuola di Alta Formazione e formazione obbligatoria per dirigenti scolastici, docenti e personale tecnico-amministrativo</t>
  </si>
  <si>
    <t>M2C3I1.01.00 - Costruzione di nuove scuole mediante la sostituzione di edifici</t>
  </si>
  <si>
    <t>M4C1I1.01.00 - Piano per asili nido e scuole dell'infanzia e servizi di educazione e cura per la prima infanzia</t>
  </si>
  <si>
    <t>M4C1I1.02.00 - Piano di estensione del tempo pieno</t>
  </si>
  <si>
    <t>M4C1I1.03.00 - Potenziamento infrastrutture per lo sport a scuola</t>
  </si>
  <si>
    <t>M4C1I1.04.00 - Intervento straordinario finalizzato alla riduzione dei divari territoriali nei cicli I e II della scuola secondaria di secondo grado e alla riduzione dell'abbandono scolastico</t>
  </si>
  <si>
    <t>M4C1I1.05.00 - Sviluppo del sistema di formazione professionale terziaria (ITS)</t>
  </si>
  <si>
    <t>M4C1I2.01.00 - Didattica digitale integrata e formazione sulla transizione digitale del personale scolastico</t>
  </si>
  <si>
    <t>M4C1I3.01.00 - Nuove competenze e nuovi linguaggi</t>
  </si>
  <si>
    <t>M4C1I3.02.00 - Scuola 4.0 - scuole innovative,  nuove aule didattiche e laboratori</t>
  </si>
  <si>
    <t>M4C1I3.03.00 - Piano di messa in sicurezza e riqualificazione dell'edilizia scolastica</t>
  </si>
  <si>
    <t>M4C1R2.02.00 - Scuola di Alta Formazione e formazione obbligatoria per dirigenti scolastici, docenti e personale tecnico-amministrativo</t>
  </si>
  <si>
    <t>Tabella 39 – Ministero dell'Istruzione e del Merito: risorse PNRR per sub-misura e destinazione territoriale (milioni di euro)</t>
  </si>
  <si>
    <t>Tabella 40 – Ministero dell'Istruzione e del Merito: risorse PNRR con destinazione territoriale per misura, stato di attivazione e quota Sud (milioni di euro e quote percentuali)</t>
  </si>
  <si>
    <t>Tabella 41 – Ministero dell'Istruzione e del Merito: risorse PNRR destinate al Mezzogiorno per misura e solidità della valutazione (milioni di euro e quote percentuali)</t>
  </si>
  <si>
    <t>M1C1I1.10.00</t>
  </si>
  <si>
    <t>Sostegno alla qualificazione e eProcurement</t>
  </si>
  <si>
    <t>M2C2I3.03.00</t>
  </si>
  <si>
    <t>Sperimentazione dell'idrogeno per il trasporto stradale</t>
  </si>
  <si>
    <t>M2C2I3.04.00</t>
  </si>
  <si>
    <t>Sperimentazione dell'idrogeno per il trasporto ferroviario</t>
  </si>
  <si>
    <t>M2C2I4.01.01</t>
  </si>
  <si>
    <t>Ciclovie Turistiche</t>
  </si>
  <si>
    <t>M2C2I4.01.02</t>
  </si>
  <si>
    <t>Ciclovie Urbane</t>
  </si>
  <si>
    <t>M2C2I4.02.00</t>
  </si>
  <si>
    <t>Sviluppo trasporto rapido di massa</t>
  </si>
  <si>
    <t>M2C2I4.04.01</t>
  </si>
  <si>
    <t>Potenziamento del parco autobus regionale per il trasporto pubblico con autobus a pianale ribassato a zero emissioni</t>
  </si>
  <si>
    <t>M2C2I4.04.02</t>
  </si>
  <si>
    <t>Potenziamento del parco ferroviario regionale per il trasporto pubblico con treni a zero emissioni e servizio universale</t>
  </si>
  <si>
    <t>M2C4I4.01.00</t>
  </si>
  <si>
    <t>Investimenti in infrastrutture idriche primarie per la sicurezza dell'approvvigionamento idrico</t>
  </si>
  <si>
    <t>M2C4I4.02.00</t>
  </si>
  <si>
    <t>Riduzione delle perdite nelle reti di distribuzione dell'acqua, compresa la digitalizzazione e il monitoraggio delle reti</t>
  </si>
  <si>
    <t>M3C1I1.01.01</t>
  </si>
  <si>
    <t>Collegamenti ferroviari ad Alta Velocità con il Mezzogiorno per passeggeri e merci (Napoli - Bari)</t>
  </si>
  <si>
    <t>M3C1I1.01.02</t>
  </si>
  <si>
    <t>Collegamenti ferroviari ad Alta Velocità con il Mezzogiorno per passeggeri e merci (Palermo-Catania)</t>
  </si>
  <si>
    <t>M3C1I1.01.03</t>
  </si>
  <si>
    <t>Collegamenti ferroviari ad Alta Velocità con il Mezzogiorno per passeggeri e merci (Salerno-Reggio Calabria)</t>
  </si>
  <si>
    <t>M3C1I1.02.01</t>
  </si>
  <si>
    <t>Linee di collegamento ad Alta Velocità con l’Europa nel Nord (Brescia-Verona-Vicenza - Padova)</t>
  </si>
  <si>
    <t>M3C1I1.02.02</t>
  </si>
  <si>
    <t>Linee di collegamento ad Alta Velocità con l’Europa nel Nord (Liguria-Alpi)</t>
  </si>
  <si>
    <t>M3C1I1.03.02</t>
  </si>
  <si>
    <t>Collegamenti diagonali (Orte-Falconara)</t>
  </si>
  <si>
    <t>M3C1I1.03.03</t>
  </si>
  <si>
    <t>Collegamenti diagonali (Taranto-Metaponto-Potenza-Battipaglia)</t>
  </si>
  <si>
    <t>M3C1I1.04.00</t>
  </si>
  <si>
    <t>Sviluppo del sistema europeo di gestione del traffico ferroviario (ERTMS)</t>
  </si>
  <si>
    <t>M3C1I1.05.00</t>
  </si>
  <si>
    <t>Potenziamento dei nodi ferroviari metropolitani e dei collegamenti nazionali chiave</t>
  </si>
  <si>
    <t>M3C1I1.06.00</t>
  </si>
  <si>
    <t>Potenziamento delle linee regionali: Miglioramento delle ferrovie regionali (gestione RFI)</t>
  </si>
  <si>
    <t>M3C1I1.07.00</t>
  </si>
  <si>
    <t>Potenziamento, elettrificazione e aumento della resilienza delle ferrovie nel Sud</t>
  </si>
  <si>
    <t>M3C1I1.08.00</t>
  </si>
  <si>
    <t>Miglioramento delle stazioni ferroviarie (gestite da RFI nel Sud)</t>
  </si>
  <si>
    <t>M3C1I1.09.00</t>
  </si>
  <si>
    <t>Collegamenti interregionali</t>
  </si>
  <si>
    <t>M3C2I2.01.01</t>
  </si>
  <si>
    <t>LogIN Center</t>
  </si>
  <si>
    <t>M3C2I2.01.02</t>
  </si>
  <si>
    <t>Rete di porti e interporti</t>
  </si>
  <si>
    <t>M3C2I2.01.03</t>
  </si>
  <si>
    <t>LogIN Business</t>
  </si>
  <si>
    <t>M3C2I2.02.01</t>
  </si>
  <si>
    <t>Digitalizzazione della manutenzione e gestione dei dati aeronautici</t>
  </si>
  <si>
    <t>M3C2I2.02.02</t>
  </si>
  <si>
    <t>Ottimizzazione delle procedure di avvicinamento APT</t>
  </si>
  <si>
    <t>M3C2I2.03.00</t>
  </si>
  <si>
    <t>Elettrificazione delle banchine portuali per la riduzione delle emissioni delle navi nella fase di stazionamento in porto (c.d. cold ironing)</t>
  </si>
  <si>
    <t>M5C2I2.03.01</t>
  </si>
  <si>
    <t>M5C2I2.03.02</t>
  </si>
  <si>
    <t>Social housing - Piano innovativo per la qualità abitativa (PinQuA) -  Interventi ad alto impatto strategico sul territorio nazionale</t>
  </si>
  <si>
    <t>M5C3I1.04.01</t>
  </si>
  <si>
    <t>Investimenti infrastrutturali per Zone Economiche Speciali - Soggetto attuatore RFI</t>
  </si>
  <si>
    <t>M5C3I1.04.02</t>
  </si>
  <si>
    <t>Investimenti infrastrutturali per Zone Economiche Speciali - Soggetto attuatore Anas</t>
  </si>
  <si>
    <t>M5C3I1.04.03</t>
  </si>
  <si>
    <t>Investimenti infrastrutturali per Zone Economiche Speciali - Soggetto attuatore AdSP</t>
  </si>
  <si>
    <t>M5C3I1.04.04</t>
  </si>
  <si>
    <t>Investimenti infrastrutturali per ZES - Soggetto attuatore Struttura di missione ZES unica</t>
  </si>
  <si>
    <t>M7C1I11.1.00</t>
  </si>
  <si>
    <t>Misura rafforzata: Potenziamento del parco ferroviario regionale per il trasporto pubblico con treni a zero emissioni e servizio universale</t>
  </si>
  <si>
    <t>M7C1I12.1.00</t>
  </si>
  <si>
    <t>Strumento finanziario per lo sviluppo di una leadership internazionale, industriale e di ricerca e sviluppo nel campo degli autobus a zero emissioni</t>
  </si>
  <si>
    <t>M2C2I3.03.00 - Sperimentazione dell'idrogeno per il trasporto stradale</t>
  </si>
  <si>
    <t>M2C2I3.04.00 - Sperimentazione dell'idrogeno per il trasporto ferroviario</t>
  </si>
  <si>
    <t>M2C2I4.01.01 - Ciclovie Turistiche</t>
  </si>
  <si>
    <t>M2C2I4.01.02 - Ciclovie Urbane</t>
  </si>
  <si>
    <t>M2C2I4.02.00 - Sviluppo trasporto rapido di massa</t>
  </si>
  <si>
    <t>M2C2I4.04.01 - Potenziamento del parco autobus regionale per il trasporto pubblico con autobus a pianale ribassato a zero emissioni</t>
  </si>
  <si>
    <t>M2C2I4.04.02 - Potenziamento del parco ferroviario regionale per il trasporto pubblico con treni a zero emissioni e servizio universale</t>
  </si>
  <si>
    <t>M2C4I4.01.00 - Investimenti in infrastrutture idriche primarie per la sicurezza dell'approvvigionamento idrico</t>
  </si>
  <si>
    <t>M2C4I4.02.00 - Riduzione delle perdite nelle reti di distribuzione dell'acqua, compresa la digitalizzazione e il monitoraggio delle reti</t>
  </si>
  <si>
    <t>M3C1I1.01.01 - Collegamenti ferroviari ad Alta Velocità con il Mezzogiorno per passeggeri e merci (Napoli - Bari)</t>
  </si>
  <si>
    <t>M3C1I1.01.02 - Collegamenti ferroviari ad Alta Velocità con il Mezzogiorno per passeggeri e merci (Palermo-Catania)</t>
  </si>
  <si>
    <t>M3C1I1.01.03 - Collegamenti ferroviari ad Alta Velocità con il Mezzogiorno per passeggeri e merci (Salerno-Reggio Calabria)</t>
  </si>
  <si>
    <t>M3C1I1.02.01 - Linee di collegamento ad Alta Velocità con l’Europa nel Nord (Brescia-Verona-Vicenza - Padova)</t>
  </si>
  <si>
    <t>M3C1I1.02.02 - Linee di collegamento ad Alta Velocità con l’Europa nel Nord (Liguria-Alpi)</t>
  </si>
  <si>
    <t>M3C1I1.03.02 - Collegamenti diagonali (Orte-Falconara)</t>
  </si>
  <si>
    <t>M3C1I1.03.03 - Collegamenti diagonali (Taranto-Metaponto-Potenza-Battipaglia)</t>
  </si>
  <si>
    <t>M3C1I1.04.00 - Sviluppo del sistema europeo di gestione del traffico ferroviario (ERTMS)</t>
  </si>
  <si>
    <t>M3C1I1.05.00 - Potenziamento dei nodi ferroviari metropolitani e dei collegamenti nazionali chiave</t>
  </si>
  <si>
    <t>M3C1I1.06.00 - Potenziamento delle linee regionali: Miglioramento delle ferrovie regionali (gestione RFI)</t>
  </si>
  <si>
    <t>M3C1I1.07.00 - Potenziamento, elettrificazione e aumento della resilienza delle ferrovie nel Sud</t>
  </si>
  <si>
    <t>M3C1I1.08.00 - Miglioramento delle stazioni ferroviarie (gestite da RFI nel Sud)</t>
  </si>
  <si>
    <t>M3C1I1.09.00 - Collegamenti interregionali</t>
  </si>
  <si>
    <t>M3C2I2.01.02 - Rete di porti e interporti</t>
  </si>
  <si>
    <t>M3C2I2.01.03 - LogIN Business</t>
  </si>
  <si>
    <t>M3C2I2.03.00 - Elettrificazione delle banchine portuali per la riduzione delle emissioni delle navi nella fase di stazionamento in porto (c.d. cold ironing)</t>
  </si>
  <si>
    <t>M5C2I2.03.02 - Social housing - Piano innovativo per la qualità abitativa (PinQuA) -  Interventi ad alto impatto strategico sul territorio nazionale</t>
  </si>
  <si>
    <t>M5C3I1.04.01 - Investimenti infrastrutturali per Zone Economiche Speciali - Soggetto attuatore RFI</t>
  </si>
  <si>
    <t>M5C3I1.04.02 - Investimenti infrastrutturali per Zone Economiche Speciali - Soggetto attuatore Anas</t>
  </si>
  <si>
    <t>M5C3I1.04.03 - Investimenti infrastrutturali per Zone Economiche Speciali - Soggetto attuatore AdSP</t>
  </si>
  <si>
    <t>M5C3I1.04.04 - Investimenti infrastrutturali per ZES - Soggetto attuatore Struttura di missione ZES unica</t>
  </si>
  <si>
    <t>M7C1I11.1.00 - Misura rafforzata: Potenziamento del parco ferroviario regionale per il trasporto pubblico con treni a zero emissioni e servizio universale</t>
  </si>
  <si>
    <t>M7C1I12.1.00 - Strumento finanziario per lo sviluppo di una leadership internazionale, industriale e di ricerca e sviluppo nel campo degli autobus a zero emissioni</t>
  </si>
  <si>
    <t>Tabella 36 – Ministero delle Infrastrutture e dei Trasporti: risorse PNRR per sub-misura e destinazione territoriale (milioni di euro)</t>
  </si>
  <si>
    <t>Tabella 37 – Ministero delle Infrastrutture e dei Trasporti: risorse PNRR con destinazione territoriale per misura, stato di attivazione e quota Sud (milioni di euro e quote percentuali)</t>
  </si>
  <si>
    <t>Tabella 38 – Ministero delle Infrastrutture e dei Trasporti: risorse PNRR destinate al Mezzogiorno per misura e solidità della valutazione (milioni di euro e quote percentuali)</t>
  </si>
  <si>
    <t>M4C1I1.06.00</t>
  </si>
  <si>
    <t>Orientamento attivo nella transizione scuola-università</t>
  </si>
  <si>
    <t>M4C1I1.07.00</t>
  </si>
  <si>
    <t>Borse di studio per l'accesso all'università</t>
  </si>
  <si>
    <t>M4C1I3.04.00</t>
  </si>
  <si>
    <t>Didattica e competenze universitarie avanzate</t>
  </si>
  <si>
    <t>M4C1I4.01.00</t>
  </si>
  <si>
    <t>Estensione del numero di dottorati di ricerca e dottorati innovativi orientati alla ricerca, per la Pubblica Amministrazione e il patrimonio culturale</t>
  </si>
  <si>
    <t>M4C1R1.07.00</t>
  </si>
  <si>
    <t>Riforma della legislazione sugli alloggi per studenti e investimenti negli alloggi per studenti</t>
  </si>
  <si>
    <t>M4C2I1.01.00</t>
  </si>
  <si>
    <t>Progetti di ricerca di rilevante interesse nazionale (PRIN)</t>
  </si>
  <si>
    <t>M4C2I1.02.00</t>
  </si>
  <si>
    <t>Finanziamento di progetti presentati da giovani ricercatori</t>
  </si>
  <si>
    <t>M4C2I1.03.00</t>
  </si>
  <si>
    <t>Partenariati estesi a università, centri di ricerca, imprese e finanziamento progetti di ricerca di base</t>
  </si>
  <si>
    <t>M4C2I1.04.00</t>
  </si>
  <si>
    <t>Potenziamento strutture di ricerca e creazione di "campioni nazionali di R&amp;S" su alcune Key Enabling Technologies</t>
  </si>
  <si>
    <t>M4C2I1.05.00</t>
  </si>
  <si>
    <t>Creazione e rafforzamento di "ecosistemi dell'innovazione", costruzione di "leader territoriali di R&amp;S"</t>
  </si>
  <si>
    <t>M4C2I3.01.00</t>
  </si>
  <si>
    <t>Fondo per la realizzazione di un sistema integrato di infrastrutture di ricerca e innovazione</t>
  </si>
  <si>
    <t>M4C2I3.03.00</t>
  </si>
  <si>
    <t>Introduzione di dottorati innovativi che rispondono ai fabbisogni di innovazione delle imprese e promuovono l'assunzione dei ricercatori dalle imprese</t>
  </si>
  <si>
    <t>Tabella 43 – Ministero dell'Università e della Ricerca: risorse PNRR con destinazione territoriale per misura, stato di attivazione e quota Sud (milioni di euro e quote percentuali)</t>
  </si>
  <si>
    <t>Tabella 42 – Ministero dell'Università e della Ricerca: risorse PNRR per sub-misura e destinazione territoriale (milioni di euro)</t>
  </si>
  <si>
    <t>Tabella 44 – Ministero dell'Università e della Ricerca: risorse PNRR destinate al Mezzogiorno per misura e solidità della valutazione (milioni di euro e quote percentuali)</t>
  </si>
  <si>
    <t>Contratti di formazione medico-specialistica.</t>
  </si>
  <si>
    <t>M6C2I2.02.04</t>
  </si>
  <si>
    <t>Corso di formazione manageriale</t>
  </si>
  <si>
    <t>M6C2I2.02.03</t>
  </si>
  <si>
    <t>Corso di formazione in infezioni ospedaliere</t>
  </si>
  <si>
    <t>M6C2I2.02.02</t>
  </si>
  <si>
    <t>Borse aggiuntive in formazione di medicina generale</t>
  </si>
  <si>
    <t>M6C2I2.02.01</t>
  </si>
  <si>
    <t>Rafforzamento e potenziamento della ricerca biomedica del SSN</t>
  </si>
  <si>
    <t>M6C2I2.01.00</t>
  </si>
  <si>
    <t>Rafforzamento dell'infrastruttura tecnologica e degli strumenti per la raccolta, l'elaborazione, l'analisi dei dati e la simulazione (Potenziamento, modello predittivo, SDK ...)</t>
  </si>
  <si>
    <t>M6C2I1.03.02</t>
  </si>
  <si>
    <t>Rafforzamento dell'infrastruttura tecnologica e degli strumenti per la raccolta, l’elaborazione, l’analisi dei dati e la simulazione (FSE)</t>
  </si>
  <si>
    <t>M6C2I1.03.01</t>
  </si>
  <si>
    <t>Verso un ospedale sicuro e sostenibile</t>
  </si>
  <si>
    <t>M6C2I1.02.00</t>
  </si>
  <si>
    <t>Ammodernamento del parco tecnologico e digitale ospedaliero (grandi apparecchiature)</t>
  </si>
  <si>
    <t>M6C2I1.01.02</t>
  </si>
  <si>
    <t>Ammodernamento del parco tecnologico e digitale ospedaliero (Digitalizzazione)</t>
  </si>
  <si>
    <t>M6C2I1.01.01</t>
  </si>
  <si>
    <t>Rafforzamento dell'assistenza sanitaria intermedia e delle sue strutture (Ospedali di Comunità).</t>
  </si>
  <si>
    <t>M6C1I1.03.00</t>
  </si>
  <si>
    <t>Telemedicina per un migliore supporto ai pazienti cronici</t>
  </si>
  <si>
    <t>M6C1I1.02.03</t>
  </si>
  <si>
    <t>Implementazione delle Centrali operative territoriali (COT)</t>
  </si>
  <si>
    <t>M6C1I1.02.02</t>
  </si>
  <si>
    <t>Casa come primo luogo di cura  (Adi)</t>
  </si>
  <si>
    <t>M6C1I1.02.01</t>
  </si>
  <si>
    <t>Case della Comunità e presa in carico della persona</t>
  </si>
  <si>
    <t>M6C1I1.01.00</t>
  </si>
  <si>
    <t>M6C2I2.02.04 - Contratti di formazione medico-specialistica</t>
  </si>
  <si>
    <t>M6C2I2.02.03 - Corso di formazione manageriale</t>
  </si>
  <si>
    <t>M6C2I2.02.02 - Corso di formazione in infezioni ospedaliere</t>
  </si>
  <si>
    <t>M6C2I2.02.01 - Borse aggiuntive in formazione di medicina generale</t>
  </si>
  <si>
    <t>M6C2I2.01.00 - Rafforzamento e potenziamento della ricerca biomedica del SSN</t>
  </si>
  <si>
    <t>M6C2I1.03.02 - Rafforzamento dell'infrastruttura tecnologica e degli strumenti per la raccolta, l'elaborazione, l'analisi dei dati e la simulazione (Potenziamento, modello predittivo, SDK ...)</t>
  </si>
  <si>
    <t>M6C2I1.03.01 - Rafforzamento dell'infrastruttura tecnologica e degli strumenti per la raccolta, l’elaborazione, l’analisi dei dati e la simulazione (FSE)</t>
  </si>
  <si>
    <t>M6C2I1.02.00 - Verso un ospedale sicuro e sostenibile</t>
  </si>
  <si>
    <t>M6C2I1.01.02 - Ammodernamento del parco tecnologico e digitale ospedaliero (grandi apparecchiature)</t>
  </si>
  <si>
    <t>M6C2I1.01.01 - Ammodernamento del parco tecnologico e digitale ospedaliero (Digitalizzazione)</t>
  </si>
  <si>
    <t>M6C1I1.03.00 - Rafforzamento dell'assistenza sanitaria intermedia e delle sue strutture (Ospedali di Comunità).</t>
  </si>
  <si>
    <t>M6C1I1.02.03 - Telemedicina per un migliore supporto ai pazienti cronici</t>
  </si>
  <si>
    <t>M6C1I1.02.02 - Implementazione delle Centrali operative territoriali (COT)</t>
  </si>
  <si>
    <t>M6C1I1.02.01 - Casa come primo luogo di cura  (ADI)</t>
  </si>
  <si>
    <t>M6C1I1.01.00 - Case della Comunità e presa in carico della persona</t>
  </si>
  <si>
    <t>Sviluppo delle competenze tecniche-professionali, digitali e manageriali del personale del sistema sanitario. Sub-misure: contratti di formazione medico-specialistica.</t>
  </si>
  <si>
    <t>Sviluppo delle competenze tecniche-professionali, digitali e manageriali del personale del sistema sanitario: Sub-misura: corso di formazione manageriale</t>
  </si>
  <si>
    <t>Sviluppo delle competenze tecniche-professionali, digitali e manageriali del personale del sistema sanitario: Sub-misura: corso di formazione in infezioni ospedaliere</t>
  </si>
  <si>
    <t>Sviluppo delle competenze tecniche-professionali, digitali e manageriali del personale del sistema sanitario. Sub-misura: borse aggiuntive in formazione di medicina generale</t>
  </si>
  <si>
    <t>Piani urbani integrati - progetti generali</t>
  </si>
  <si>
    <t>M5C2I2.02.03</t>
  </si>
  <si>
    <t>Piani urbani integrati - Fondo di fondi della BEI</t>
  </si>
  <si>
    <t>M5C2I2.02.02</t>
  </si>
  <si>
    <t>Investimenti in progetti di rigenerazione urbana, volti a ridurre situazioni di emarginazione e degrado sociale</t>
  </si>
  <si>
    <t>M5C2I2.01.00</t>
  </si>
  <si>
    <t>Rinnovo del parco veicoli dei Vigili del Fuoco</t>
  </si>
  <si>
    <t>M2C2I4.04.03</t>
  </si>
  <si>
    <t>M5C2I2.02.03 - Piani urbani integrati - progetti generali</t>
  </si>
  <si>
    <t>M5C2I2.02.02 - Piani urbani integrati - Fondo di fondi della BEI</t>
  </si>
  <si>
    <t>M5C2I2.01.00 - Investimenti in progetti di rigenerazione urbana, volti a ridurre situazioni di emarginazione e degrado sociale</t>
  </si>
  <si>
    <t>M2C2I4.04.03 - Rinnovo del parco veicoli dei Vigili del Fuoco</t>
  </si>
  <si>
    <t>-</t>
  </si>
  <si>
    <t>Progetti pilota sulle competenze "Crescere Green"</t>
  </si>
  <si>
    <t>M7C1I10.1.00</t>
  </si>
  <si>
    <t>Piani urbani integrati - Superamento degli insediamenti abusivi per combattere lo sfruttamento dei lavoratori in agricoltura</t>
  </si>
  <si>
    <t>M5C2I2.02.01</t>
  </si>
  <si>
    <t>Housing First (innanzitutto la casa) e stazioni di posta</t>
  </si>
  <si>
    <t>M5C2I1.03.00</t>
  </si>
  <si>
    <t>Percorsi di autonomia per persone con disabilità</t>
  </si>
  <si>
    <t>M5C2I1.02.00</t>
  </si>
  <si>
    <t>Intervento 4) Rafforzare i servizi sociali e prevenire il burn out tra gli assistenti sociali</t>
  </si>
  <si>
    <t>M5C2I1.01.04</t>
  </si>
  <si>
    <t>Intervento 3) Rafforzare i servizi sociali domiciliari per garantire una dimissione assistita precoce e prevenire il ricovero in ospedale</t>
  </si>
  <si>
    <t>M5C2I1.01.03</t>
  </si>
  <si>
    <t>Intervento 2) Azioni per una vita autonoma e deistituzionalizzazione per gli anziani</t>
  </si>
  <si>
    <t>M5C2I1.01.02</t>
  </si>
  <si>
    <t>Intervento 1) Azioni volte a sostenere le capacità genitoriali e prevenire la vulnerabilità delle famiglie e dei bambini</t>
  </si>
  <si>
    <t>M5C2I1.01.01</t>
  </si>
  <si>
    <t>ALMPs e formazione professionale</t>
  </si>
  <si>
    <t>M5C1R1.01.00</t>
  </si>
  <si>
    <t>Sistema duale</t>
  </si>
  <si>
    <t>M5C1I1.04.00</t>
  </si>
  <si>
    <t>Potenziamento dei Centri per l'Impiego (PES)</t>
  </si>
  <si>
    <t>M5C1I1.01.00</t>
  </si>
  <si>
    <t>Strumento finanziario per l'efficientamento dell'edilizia pubblica, anche residenziale (ERP), e delle abitazioni di famiglie a basso reddito e vulnerabili</t>
  </si>
  <si>
    <t>M7C1I17.1.00</t>
  </si>
  <si>
    <t>Interventi socio-educativi strutturati per combattere la povertà educativa nel Mezzogiorno a sostegno del Terzo Settore</t>
  </si>
  <si>
    <t>M5C3I1.03.00</t>
  </si>
  <si>
    <t>Aree Interne Strutture sanitarie di prossimità territoriale</t>
  </si>
  <si>
    <t>M5C3I1.01.02</t>
  </si>
  <si>
    <t>Progetto Sport e inclusione sociale</t>
  </si>
  <si>
    <t>M5C2I3.01.00</t>
  </si>
  <si>
    <t>Servizio civile universale</t>
  </si>
  <si>
    <t>M5C1I2.01.00</t>
  </si>
  <si>
    <t>Misure per la gestione del rischio di alluvione e per la riduzione del rischio idrogeologico</t>
  </si>
  <si>
    <t>M2C4I2.01.02</t>
  </si>
  <si>
    <t>Green communities</t>
  </si>
  <si>
    <t>M2C1I3.02.00</t>
  </si>
  <si>
    <t>Misure per la gestione del rischio di alluvione e per la riduzione del rischio idrogeologico - non taggato</t>
  </si>
  <si>
    <t>M2C4I2.01.A2</t>
  </si>
  <si>
    <t>M2C4I2.01.A1</t>
  </si>
  <si>
    <t>Innovazione e tecnologia della Microelettronica</t>
  </si>
  <si>
    <t>M1C2I2.01.00</t>
  </si>
  <si>
    <t>Amministrazione</t>
  </si>
  <si>
    <t>Sistema di certificazione della parità di genere</t>
  </si>
  <si>
    <t>M5C1I1.03.00</t>
  </si>
  <si>
    <t>Tabella 59 – Altre Amministrazioni: risorse PNRR destinate al Mezzogiorno per misura e solidità della valutazione (milioni di euro e quote percentuali)</t>
  </si>
  <si>
    <t>Tabella 54 – Ministero della Salute: risorse PNRR per sub-misura e destinazione territoriale (milioni di euro)</t>
  </si>
  <si>
    <t>Tabella 55 – Ministero della Salute: risorse PNRR con destinazione territoriale per misura, stato di attivazione e quota Sud (milioni di euro e quote percentuali)</t>
  </si>
  <si>
    <t>Tabella 56 – Ministero della Salute: risorse PNRR destinate al Mezzogiorno per misura e solidità della valutazione (milioni di euro e quote percentuali)</t>
  </si>
  <si>
    <t>Tabella 49 – Ministero dell’Interno: risorse PNRR con destinazione territoriale per misura, stato di attivazione e quota Sud (milioni di euro e quote percentuali)</t>
  </si>
  <si>
    <t>Tabella 50 – Ministero dell’Interno: risorse PNRR destinate al Mezzogiorno per misura e solidità della valutazione (milioni di euro e quote percentuali)</t>
  </si>
  <si>
    <t>Tabella 51 – Ministro per gli Affari europei, il PNRR e le Politiche di Coesione: risorse PNRR per sub-misura e destinazione territoriale (milioni di euro)</t>
  </si>
  <si>
    <t>Tabella 52 – Ministro per gli Affari europei, il PNRR e le Politiche di Coesione: risorse PNRR con destinazione territoriale per misura, stato di attivazione e quota Sud (milioni di euro e quote percentuali)</t>
  </si>
  <si>
    <t>Tabella 53 – Ministro per gli Affari europei, il PNRR e le Politiche di Coesione: risorse PNRR destinate al Mezzogiorno per misura e solidità della valutazione (milioni di euro e quote percentuali)</t>
  </si>
  <si>
    <t>Tabella 57 – Altre amministrazioni: risorse PNRR per sub-misura e destinazione territoriale (milioni di euro)</t>
  </si>
  <si>
    <t>Tabella 58 – Altre Amministrazioni: risorse PNRR con destinazione territoriale per misura, stato di attivazione e quota Sud (milioni di euro e quote percentuali)</t>
  </si>
  <si>
    <t>M5C1I1.01.00 - Potenziamento dei Centri per l'Impiego (PES)</t>
  </si>
  <si>
    <t>M5C1I1.04.00 - Sistema duale</t>
  </si>
  <si>
    <t>M5C1R1.01.00 - ALMPs e formazione professionale</t>
  </si>
  <si>
    <t>M5C2I1.01.01 - Intervento 1) Azioni volte a sostenere le capacità genitoriali e prevenire la vulnerabilità delle famiglie e dei bambini</t>
  </si>
  <si>
    <t>M5C2I1.01.02 - Intervento 2) Azioni per una vita autonoma e deistituzionalizzazione per gli anziani</t>
  </si>
  <si>
    <t>M5C2I1.01.03 - Intervento 3) Rafforzare i servizi sociali domiciliari per garantire una dimissione assistita precoce e prevenire il ricovero in ospedale</t>
  </si>
  <si>
    <t>M5C2I1.01.04 - Intervento 4) Rafforzare i servizi sociali e prevenire il burn out tra gli assistenti sociali</t>
  </si>
  <si>
    <t>M5C2I1.02.00 - Percorsi di autonomia per persone con disabilità</t>
  </si>
  <si>
    <t>M5C2I1.03.00 - Housing First (innanzitutto la casa) e stazioni di posta</t>
  </si>
  <si>
    <t>M5C2I2.02.01 - Piani urbani integrati - Superamento degli insediamenti abusivi per combattere lo sfruttamento dei lavoratori in agricoltura</t>
  </si>
  <si>
    <t>M7C1I10.1.00 - Progetti pilota sulle competenze "Crescere Green"</t>
  </si>
  <si>
    <t>M4C1I1.06.00 - Orientamento attivo nella transizione scuola-università</t>
  </si>
  <si>
    <t>M4C1I1.07.00 - Borse di studio per l'accesso all'università</t>
  </si>
  <si>
    <t>M4C1I3.04.00 - Didattica e competenze universitarie avanzate</t>
  </si>
  <si>
    <t>M4C1I4.01.00 - Estensione del numero di dottorati di ricerca e dottorati innovativi orientati alla ricerca, per la Pubblica Amministrazione e il patrimonio culturale</t>
  </si>
  <si>
    <t>M4C1R1.07.00 - Riforma della legislazione sugli alloggi per studenti e investimenti negli alloggi per studenti</t>
  </si>
  <si>
    <t>M4C2I1.01.00 - Progetti di ricerca di rilevante interesse nazionale (PRIN)</t>
  </si>
  <si>
    <t>M4C2I1.02.00 - Finanziamento di progetti presentati da giovani ricercatori</t>
  </si>
  <si>
    <t>M4C2I1.03.00 - Partenariati estesi a università, centri di ricerca, imprese e finanziamento progetti di ricerca di base</t>
  </si>
  <si>
    <t>M4C2I1.04.00 - Potenziamento strutture di ricerca e creazione di "campioni nazionali di R&amp;S" su alcune Key Enabling Technologies</t>
  </si>
  <si>
    <t>M4C2I1.05.00 - Creazione e rafforzamento di "ecosistemi dell'innovazione", costruzione di "leader territoriali di R&amp;S"</t>
  </si>
  <si>
    <t>M4C2I3.01.00 - Fondo per la realizzazione di un sistema integrato di infrastrutture di ricerca e innovazione</t>
  </si>
  <si>
    <t>M4C2I3.03.00 - Introduzione di dottorati innovativi che rispondono ai fabbisogni di innovazione delle imprese e promuovono l'assunzione dei ricercatori dalle imprese</t>
  </si>
  <si>
    <t>Tabella 45 – Ministero del Lavoro e delle Politiche Sociali: risorse PNRR per sub-misura e destinazione territoriale (milioni di euro)</t>
  </si>
  <si>
    <t>Tabella 46 – Ministero del Lavoro e delle Politiche Sociali: risorse PNRR con destinazione territoriale per misura, stato di attivazione e quota Sud (milioni di euro e quote percentuali)</t>
  </si>
  <si>
    <t>Tabella 47 – Ministero del Lavoro e delle Politiche Sociali: risorse PNRR destinate al Mezzogiorno per misura e solidità della valutazione (milioni di euro e quote percentuali)</t>
  </si>
  <si>
    <t>Tabella 48 – Ministero dell'Interno: risorse PNRR per sub-misura e destinazione territoriale (milioni di euro)</t>
  </si>
  <si>
    <t>Altre azioni 
non territoriali</t>
  </si>
  <si>
    <r>
      <t xml:space="preserve">Tabella 6 - Risorse PNRR con destinazione territoriale per amministrazione e stato di attivazione </t>
    </r>
    <r>
      <rPr>
        <b/>
        <sz val="11"/>
        <color rgb="FF000000"/>
        <rFont val="Calibri Light"/>
        <family val="2"/>
        <scheme val="major"/>
      </rPr>
      <t>(milioni di euro)</t>
    </r>
  </si>
  <si>
    <t>Digitalizzazione dell'Istituto Nazionale per la Previdenza Sociale (INPS) e dell'Istituto Nazionale per l'Assicurazione contro gli Infortuni sul Lavoro (INAIL)</t>
  </si>
  <si>
    <t>Competitività e resilienza delle catene di approvvigionamento strategiche</t>
  </si>
  <si>
    <t>M2C2I5.1B - Competitività e resilienza delle catene di approvvigionamento strategiche</t>
  </si>
  <si>
    <t>Rimozione delle barriere fisiche e cognitive in musei, 
biblioteche e archivi per consentire un più ampio accesso e partecipazione alla cultura</t>
  </si>
  <si>
    <t>Programmi per valorizzare l'identità dei luoghi: 
parchi e giardini storici</t>
  </si>
  <si>
    <t>Sicurezza sismica nei luoghi di culto, restauro del 
patrimonio culturale del Fondo Edifici di Culto (FEC) e siti di ricovero per le opere d’arte (Recovery Art)</t>
  </si>
  <si>
    <t>Interventi per migliorare l'ecosistema in cui operano i settori 
culturali e creativi, incoraggiando la cooperazione tra operatori culturali e organizzazioni e facilitando upskill e reskill</t>
  </si>
  <si>
    <t>Sostegno ai settori culturali e creativi per l'innovazione 
e la transizione digitale</t>
  </si>
  <si>
    <t>Promuovere la riduzione dell'impronta ecologica 
degli eventi culturali</t>
  </si>
  <si>
    <t>A mano tesa</t>
  </si>
  <si>
    <t>M1C3I4.03.04 - Mi tingo di verde</t>
  </si>
  <si>
    <t>M1C3I4.03.06 - A mano tesa</t>
  </si>
  <si>
    <t>Mi tingo di verde</t>
  </si>
  <si>
    <t>Progetti di interconnessione elettrica transfrontaliera tra Italia e Paesi confinanti</t>
  </si>
  <si>
    <t>Realizzazione di un sistema avanzato e integrato di monitoraggio e previsione</t>
  </si>
  <si>
    <t xml:space="preserve">Percentuale Sud </t>
  </si>
  <si>
    <t>Tabella 4 – Risorse PNRR per amministrazione e destinazione territoriale (milioni di euro e valore percentuale)</t>
  </si>
  <si>
    <t>Tabella 5: Risorse PNRR con destinazione territoriale per stato di attivazione e destinazione al Mezzogiorno (milioni di euro e valore percentuale)</t>
  </si>
  <si>
    <r>
      <t>Tabella 7 - Risorse PNRR con destinazione territoriale per amministrazione e destinazione al Mezzogiorno</t>
    </r>
    <r>
      <rPr>
        <b/>
        <sz val="11"/>
        <color rgb="FF000000"/>
        <rFont val="Calibri"/>
        <family val="2"/>
      </rPr>
      <t xml:space="preserve"> (milioni di euro e quote percentuali)</t>
    </r>
  </si>
  <si>
    <t>Percentuale destinazione territoriale</t>
  </si>
  <si>
    <t>Quota Sud</t>
  </si>
  <si>
    <t>Percentuale Progetti</t>
  </si>
  <si>
    <t>Percentuale progetti</t>
  </si>
  <si>
    <t>Social housing - Piano innovativo per la qualità abitativa (PinQuA)</t>
  </si>
  <si>
    <t>M5C2I2.03.01 - Social housing - Piano innovativo per la qualità abitativa (PinQuA)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</si>
</sst>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-* #,##0.00_-;\-* #,##0.00_-;_-* \-??_-;_-@_-"/>
    <numFmt numFmtId="165" formatCode="_-* #,##0.0_-;\-* #,##0.0_-;_-* \-??_-;_-@_-"/>
    <numFmt numFmtId="166" formatCode="_-* #,##0_-;\-* #,##0_-;_-* \-??_-;_-@_-"/>
    <numFmt numFmtId="167" formatCode="0%;\-0%;;@"/>
    <numFmt numFmtId="168" formatCode="0.0%"/>
    <numFmt numFmtId="169" formatCode="#,##0.0"/>
    <numFmt numFmtId="170" formatCode="_-* #,##0_-;\-* #,##0_-;_-* &quot;-&quot;??_-;_-@_-"/>
    <numFmt numFmtId="171" formatCode="_-* #,##0.0_-;\-* #,##0.0_-;_-* &quot;-&quot;??_-;_-@_-"/>
    <numFmt numFmtId="172" formatCode="_-* #,##0.0\ _€_-;\-* #,##0.0\ _€_-;_-* &quot;-&quot;?\ _€_-;_-@_-"/>
    <numFmt numFmtId="173" formatCode="_-* #,##0.00\ _€_-;\-* #,##0.00\ _€_-;_-* &quot;-&quot;??\ _€_-;_-@_-"/>
    <numFmt numFmtId="174" formatCode="_-* #,##0.0\ _€_-;\-* #,##0.0\ _€_-;_-* &quot;-&quot;??\ _€_-;_-@_-"/>
    <numFmt numFmtId="175" formatCode="0.0"/>
  </numFmts>
  <fonts count="4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 Light"/>
      <family val="2"/>
    </font>
    <font>
      <i/>
      <sz val="10"/>
      <color rgb="FF000000"/>
      <name val="Calibri Light"/>
      <family val="2"/>
    </font>
    <font>
      <sz val="11"/>
      <color rgb="FF00000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color rgb="FF00B050"/>
      <name val="Calibri Light"/>
      <family val="2"/>
    </font>
    <font>
      <sz val="10"/>
      <name val="Arial"/>
      <family val="2"/>
      <charset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sz val="10"/>
      <name val="Calibri Light"/>
      <family val="2"/>
    </font>
    <font>
      <b/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0"/>
      <color rgb="FF000000"/>
      <name val="Calibri Light"/>
      <family val="2"/>
    </font>
    <font>
      <sz val="10"/>
      <color rgb="FF000000"/>
      <name val="Calibri Light"/>
      <family val="2"/>
    </font>
    <font>
      <sz val="10"/>
      <color theme="1"/>
      <name val="Calibri Light"/>
      <family val="2"/>
    </font>
    <font>
      <sz val="10"/>
      <color theme="1"/>
      <name val="Calibri Light"/>
      <family val="2"/>
      <scheme val="major"/>
    </font>
    <font>
      <b/>
      <sz val="10"/>
      <name val="Calibri Light"/>
      <family val="2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i/>
      <sz val="10"/>
      <color rgb="FF000000"/>
      <name val="Calibri Light"/>
      <family val="2"/>
      <scheme val="major"/>
    </font>
    <font>
      <i/>
      <sz val="10"/>
      <name val="Calibri Light"/>
      <family val="2"/>
      <scheme val="major"/>
    </font>
    <font>
      <b/>
      <sz val="10"/>
      <color theme="1"/>
      <name val="Calibri Light"/>
      <family val="2"/>
    </font>
    <font>
      <i/>
      <sz val="10"/>
      <name val="Calibri Light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EEEEEE"/>
      </patternFill>
    </fill>
    <fill>
      <patternFill patternType="solid">
        <fgColor rgb="FFEEEEEE"/>
        <bgColor rgb="FFF2F2F2"/>
      </patternFill>
    </fill>
    <fill>
      <patternFill patternType="solid">
        <fgColor rgb="FFCCCCCC"/>
        <bgColor rgb="FFE0E0E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164" fontId="4" fillId="0" borderId="0" applyBorder="0" applyProtection="0"/>
    <xf numFmtId="9" fontId="4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4" fillId="0" borderId="0"/>
    <xf numFmtId="0" fontId="2" fillId="0" borderId="0" applyBorder="0" applyProtection="0"/>
    <xf numFmtId="0" fontId="2" fillId="0" borderId="0" applyBorder="0" applyProtection="0">
      <alignment horizontal="left"/>
    </xf>
    <xf numFmtId="0" fontId="4" fillId="0" borderId="0" applyBorder="0" applyProtection="0"/>
    <xf numFmtId="0" fontId="1" fillId="0" borderId="0"/>
    <xf numFmtId="0" fontId="1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1">
    <xf numFmtId="0" fontId="0" fillId="0" borderId="0" xfId="0"/>
    <xf numFmtId="0" fontId="7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68" fontId="5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68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169" fontId="8" fillId="0" borderId="1" xfId="8" applyNumberFormat="1" applyFont="1" applyBorder="1" applyProtection="1"/>
    <xf numFmtId="169" fontId="7" fillId="0" borderId="1" xfId="0" applyNumberFormat="1" applyFont="1" applyBorder="1"/>
    <xf numFmtId="168" fontId="7" fillId="0" borderId="1" xfId="0" applyNumberFormat="1" applyFont="1" applyBorder="1"/>
    <xf numFmtId="169" fontId="7" fillId="0" borderId="1" xfId="8" applyNumberFormat="1" applyFont="1" applyBorder="1" applyProtection="1"/>
    <xf numFmtId="168" fontId="7" fillId="0" borderId="0" xfId="0" applyNumberFormat="1" applyFont="1"/>
    <xf numFmtId="0" fontId="7" fillId="0" borderId="0" xfId="5" applyFont="1"/>
    <xf numFmtId="0" fontId="8" fillId="2" borderId="1" xfId="5" applyFont="1" applyFill="1" applyBorder="1"/>
    <xf numFmtId="165" fontId="7" fillId="0" borderId="1" xfId="1" applyNumberFormat="1" applyFont="1" applyBorder="1"/>
    <xf numFmtId="166" fontId="7" fillId="0" borderId="1" xfId="1" applyNumberFormat="1" applyFont="1" applyBorder="1"/>
    <xf numFmtId="9" fontId="7" fillId="0" borderId="1" xfId="2" applyFont="1" applyBorder="1" applyProtection="1"/>
    <xf numFmtId="166" fontId="7" fillId="5" borderId="1" xfId="1" applyNumberFormat="1" applyFont="1" applyFill="1" applyBorder="1"/>
    <xf numFmtId="3" fontId="8" fillId="0" borderId="1" xfId="5" applyNumberFormat="1" applyFont="1" applyBorder="1"/>
    <xf numFmtId="3" fontId="8" fillId="0" borderId="1" xfId="1" applyNumberFormat="1" applyFont="1" applyBorder="1" applyProtection="1"/>
    <xf numFmtId="167" fontId="8" fillId="2" borderId="1" xfId="2" applyNumberFormat="1" applyFont="1" applyFill="1" applyBorder="1" applyProtection="1"/>
    <xf numFmtId="0" fontId="10" fillId="0" borderId="0" xfId="5" applyFont="1"/>
    <xf numFmtId="166" fontId="7" fillId="0" borderId="0" xfId="1" applyNumberFormat="1" applyFont="1" applyBorder="1" applyProtection="1"/>
    <xf numFmtId="9" fontId="7" fillId="0" borderId="0" xfId="2" applyFont="1" applyBorder="1" applyProtection="1"/>
    <xf numFmtId="4" fontId="7" fillId="0" borderId="0" xfId="5" applyNumberFormat="1" applyFont="1"/>
    <xf numFmtId="166" fontId="8" fillId="0" borderId="1" xfId="1" applyNumberFormat="1" applyFont="1" applyBorder="1" applyAlignment="1" applyProtection="1">
      <alignment horizontal="center" vertical="center" wrapText="1"/>
    </xf>
    <xf numFmtId="165" fontId="8" fillId="0" borderId="1" xfId="1" applyNumberFormat="1" applyFont="1" applyBorder="1" applyAlignment="1" applyProtection="1">
      <alignment horizontal="center" vertical="center" wrapText="1"/>
    </xf>
    <xf numFmtId="9" fontId="8" fillId="0" borderId="1" xfId="2" applyFont="1" applyBorder="1" applyAlignment="1" applyProtection="1">
      <alignment horizontal="center" vertical="center" wrapText="1"/>
    </xf>
    <xf numFmtId="166" fontId="8" fillId="3" borderId="1" xfId="1" applyNumberFormat="1" applyFont="1" applyFill="1" applyBorder="1" applyAlignment="1" applyProtection="1">
      <alignment horizontal="center" vertical="center" wrapText="1"/>
    </xf>
    <xf numFmtId="165" fontId="8" fillId="3" borderId="1" xfId="1" applyNumberFormat="1" applyFont="1" applyFill="1" applyBorder="1" applyAlignment="1" applyProtection="1">
      <alignment horizontal="center" vertical="center" wrapText="1"/>
    </xf>
    <xf numFmtId="9" fontId="8" fillId="3" borderId="1" xfId="2" applyFont="1" applyFill="1" applyBorder="1" applyAlignment="1" applyProtection="1">
      <alignment horizontal="center" vertical="center" wrapText="1"/>
    </xf>
    <xf numFmtId="166" fontId="8" fillId="2" borderId="1" xfId="1" applyNumberFormat="1" applyFont="1" applyFill="1" applyBorder="1" applyAlignment="1" applyProtection="1">
      <alignment horizontal="center" vertical="center" wrapText="1"/>
    </xf>
    <xf numFmtId="165" fontId="8" fillId="2" borderId="1" xfId="1" applyNumberFormat="1" applyFont="1" applyFill="1" applyBorder="1" applyAlignment="1" applyProtection="1">
      <alignment horizontal="center" vertical="center" wrapText="1"/>
    </xf>
    <xf numFmtId="9" fontId="8" fillId="2" borderId="1" xfId="2" applyFont="1" applyFill="1" applyBorder="1" applyAlignment="1" applyProtection="1">
      <alignment horizontal="center" vertical="center" wrapText="1"/>
    </xf>
    <xf numFmtId="0" fontId="1" fillId="0" borderId="0" xfId="9"/>
    <xf numFmtId="0" fontId="12" fillId="0" borderId="0" xfId="9" applyFont="1"/>
    <xf numFmtId="0" fontId="15" fillId="0" borderId="0" xfId="9" applyFont="1"/>
    <xf numFmtId="0" fontId="5" fillId="6" borderId="4" xfId="9" applyFont="1" applyFill="1" applyBorder="1" applyAlignment="1">
      <alignment horizontal="center" vertical="center" wrapText="1"/>
    </xf>
    <xf numFmtId="0" fontId="7" fillId="0" borderId="4" xfId="9" applyFont="1" applyBorder="1" applyAlignment="1">
      <alignment vertical="center" wrapText="1"/>
    </xf>
    <xf numFmtId="171" fontId="7" fillId="0" borderId="4" xfId="11" applyNumberFormat="1" applyFont="1" applyBorder="1" applyAlignment="1">
      <alignment vertical="center"/>
    </xf>
    <xf numFmtId="171" fontId="7" fillId="0" borderId="4" xfId="11" applyNumberFormat="1" applyFont="1" applyFill="1" applyBorder="1" applyAlignment="1">
      <alignment vertical="center"/>
    </xf>
    <xf numFmtId="171" fontId="15" fillId="0" borderId="0" xfId="12" applyNumberFormat="1" applyFont="1"/>
    <xf numFmtId="0" fontId="8" fillId="0" borderId="4" xfId="9" applyFont="1" applyBorder="1" applyAlignment="1">
      <alignment vertical="center" wrapText="1"/>
    </xf>
    <xf numFmtId="171" fontId="8" fillId="0" borderId="4" xfId="11" applyNumberFormat="1" applyFont="1" applyBorder="1" applyAlignment="1">
      <alignment vertical="center"/>
    </xf>
    <xf numFmtId="171" fontId="8" fillId="0" borderId="4" xfId="11" applyNumberFormat="1" applyFont="1" applyFill="1" applyBorder="1" applyAlignment="1">
      <alignment vertical="center"/>
    </xf>
    <xf numFmtId="0" fontId="8" fillId="0" borderId="0" xfId="9" applyFont="1"/>
    <xf numFmtId="0" fontId="16" fillId="0" borderId="0" xfId="10" applyFont="1" applyAlignment="1">
      <alignment horizontal="left"/>
    </xf>
    <xf numFmtId="0" fontId="19" fillId="0" borderId="0" xfId="9" applyFont="1"/>
    <xf numFmtId="0" fontId="20" fillId="6" borderId="7" xfId="9" applyFont="1" applyFill="1" applyBorder="1" applyAlignment="1">
      <alignment horizontal="center" vertical="center" wrapText="1"/>
    </xf>
    <xf numFmtId="0" fontId="20" fillId="6" borderId="4" xfId="9" applyFont="1" applyFill="1" applyBorder="1" applyAlignment="1">
      <alignment horizontal="center" vertical="center" wrapText="1"/>
    </xf>
    <xf numFmtId="0" fontId="18" fillId="0" borderId="7" xfId="9" applyFont="1" applyBorder="1" applyAlignment="1">
      <alignment vertical="center" wrapText="1"/>
    </xf>
    <xf numFmtId="0" fontId="18" fillId="0" borderId="4" xfId="9" applyFont="1" applyBorder="1" applyAlignment="1">
      <alignment vertical="center" wrapText="1"/>
    </xf>
    <xf numFmtId="171" fontId="18" fillId="0" borderId="4" xfId="11" applyNumberFormat="1" applyFont="1" applyBorder="1" applyAlignment="1">
      <alignment vertical="center"/>
    </xf>
    <xf numFmtId="171" fontId="18" fillId="0" borderId="4" xfId="11" applyNumberFormat="1" applyFont="1" applyFill="1" applyBorder="1" applyAlignment="1">
      <alignment vertical="center"/>
    </xf>
    <xf numFmtId="0" fontId="21" fillId="0" borderId="5" xfId="9" applyFont="1" applyBorder="1"/>
    <xf numFmtId="0" fontId="22" fillId="0" borderId="4" xfId="9" applyFont="1" applyBorder="1" applyAlignment="1">
      <alignment vertical="center" wrapText="1"/>
    </xf>
    <xf numFmtId="171" fontId="22" fillId="0" borderId="4" xfId="11" applyNumberFormat="1" applyFont="1" applyBorder="1" applyAlignment="1">
      <alignment vertical="center"/>
    </xf>
    <xf numFmtId="0" fontId="23" fillId="0" borderId="0" xfId="9" applyFont="1"/>
    <xf numFmtId="0" fontId="20" fillId="6" borderId="10" xfId="9" applyFont="1" applyFill="1" applyBorder="1" applyAlignment="1">
      <alignment horizontal="center" vertical="center" wrapText="1"/>
    </xf>
    <xf numFmtId="0" fontId="18" fillId="0" borderId="11" xfId="9" applyFont="1" applyBorder="1" applyAlignment="1">
      <alignment vertical="center" wrapText="1"/>
    </xf>
    <xf numFmtId="171" fontId="19" fillId="0" borderId="1" xfId="12" applyNumberFormat="1" applyFont="1" applyBorder="1"/>
    <xf numFmtId="171" fontId="18" fillId="0" borderId="9" xfId="11" applyNumberFormat="1" applyFont="1" applyBorder="1" applyAlignment="1">
      <alignment vertical="center"/>
    </xf>
    <xf numFmtId="0" fontId="22" fillId="0" borderId="11" xfId="9" applyFont="1" applyBorder="1" applyAlignment="1">
      <alignment vertical="center" wrapText="1"/>
    </xf>
    <xf numFmtId="171" fontId="22" fillId="0" borderId="1" xfId="12" applyNumberFormat="1" applyFont="1" applyBorder="1"/>
    <xf numFmtId="171" fontId="22" fillId="0" borderId="9" xfId="11" applyNumberFormat="1" applyFont="1" applyBorder="1" applyAlignment="1">
      <alignment vertical="center"/>
    </xf>
    <xf numFmtId="0" fontId="25" fillId="0" borderId="1" xfId="9" applyFont="1" applyBorder="1" applyAlignment="1">
      <alignment horizontal="center" vertical="center" wrapText="1"/>
    </xf>
    <xf numFmtId="0" fontId="26" fillId="0" borderId="1" xfId="9" applyFont="1" applyBorder="1" applyAlignment="1">
      <alignment horizontal="left" vertical="center" wrapText="1"/>
    </xf>
    <xf numFmtId="171" fontId="26" fillId="0" borderId="1" xfId="11" applyNumberFormat="1" applyFont="1" applyFill="1" applyBorder="1" applyAlignment="1">
      <alignment horizontal="right" vertical="center"/>
    </xf>
    <xf numFmtId="0" fontId="9" fillId="0" borderId="0" xfId="9" applyFont="1" applyAlignment="1">
      <alignment vertical="center"/>
    </xf>
    <xf numFmtId="0" fontId="5" fillId="0" borderId="0" xfId="9" applyFont="1" applyAlignment="1">
      <alignment vertical="center"/>
    </xf>
    <xf numFmtId="171" fontId="26" fillId="0" borderId="1" xfId="11" applyNumberFormat="1" applyFont="1" applyBorder="1" applyAlignment="1">
      <alignment horizontal="right" vertical="center"/>
    </xf>
    <xf numFmtId="0" fontId="26" fillId="0" borderId="1" xfId="9" applyFont="1" applyBorder="1" applyAlignment="1">
      <alignment horizontal="right" vertical="center" wrapText="1"/>
    </xf>
    <xf numFmtId="171" fontId="25" fillId="0" borderId="1" xfId="11" applyNumberFormat="1" applyFont="1" applyBorder="1" applyAlignment="1">
      <alignment horizontal="right" vertical="center"/>
    </xf>
    <xf numFmtId="0" fontId="6" fillId="0" borderId="0" xfId="9" applyFont="1" applyAlignment="1">
      <alignment vertical="center"/>
    </xf>
    <xf numFmtId="172" fontId="26" fillId="0" borderId="1" xfId="9" applyNumberFormat="1" applyFont="1" applyBorder="1" applyAlignment="1">
      <alignment horizontal="right" vertical="center" wrapText="1"/>
    </xf>
    <xf numFmtId="0" fontId="25" fillId="0" borderId="1" xfId="9" applyFont="1" applyBorder="1" applyAlignment="1">
      <alignment horizontal="left" vertical="center" wrapText="1"/>
    </xf>
    <xf numFmtId="169" fontId="26" fillId="0" borderId="1" xfId="9" applyNumberFormat="1" applyFont="1" applyBorder="1" applyAlignment="1">
      <alignment horizontal="right" vertical="center"/>
    </xf>
    <xf numFmtId="171" fontId="26" fillId="0" borderId="1" xfId="9" applyNumberFormat="1" applyFont="1" applyBorder="1" applyAlignment="1">
      <alignment horizontal="right" vertical="center" wrapText="1"/>
    </xf>
    <xf numFmtId="171" fontId="26" fillId="0" borderId="1" xfId="11" applyNumberFormat="1" applyFont="1" applyBorder="1" applyAlignment="1">
      <alignment horizontal="right" vertical="center" wrapText="1"/>
    </xf>
    <xf numFmtId="43" fontId="26" fillId="0" borderId="1" xfId="1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27" fillId="0" borderId="5" xfId="9" applyFont="1" applyBorder="1"/>
    <xf numFmtId="0" fontId="28" fillId="0" borderId="5" xfId="9" applyFont="1" applyBorder="1"/>
    <xf numFmtId="0" fontId="26" fillId="0" borderId="0" xfId="9" applyFont="1" applyAlignment="1">
      <alignment vertical="center"/>
    </xf>
    <xf numFmtId="169" fontId="26" fillId="0" borderId="1" xfId="9" applyNumberFormat="1" applyFont="1" applyBorder="1" applyAlignment="1">
      <alignment horizontal="right" vertical="center" wrapText="1"/>
    </xf>
    <xf numFmtId="169" fontId="26" fillId="0" borderId="1" xfId="11" applyNumberFormat="1" applyFont="1" applyBorder="1" applyAlignment="1">
      <alignment horizontal="right" vertical="center"/>
    </xf>
    <xf numFmtId="169" fontId="26" fillId="0" borderId="1" xfId="11" applyNumberFormat="1" applyFont="1" applyFill="1" applyBorder="1" applyAlignment="1">
      <alignment horizontal="right" vertical="center"/>
    </xf>
    <xf numFmtId="0" fontId="7" fillId="0" borderId="0" xfId="9" applyFont="1"/>
    <xf numFmtId="0" fontId="1" fillId="0" borderId="0" xfId="9" applyAlignment="1">
      <alignment horizontal="center" wrapText="1"/>
    </xf>
    <xf numFmtId="171" fontId="7" fillId="0" borderId="0" xfId="11" applyNumberFormat="1" applyFont="1"/>
    <xf numFmtId="0" fontId="15" fillId="0" borderId="0" xfId="9" applyFont="1" applyAlignment="1">
      <alignment horizontal="center" wrapText="1"/>
    </xf>
    <xf numFmtId="0" fontId="27" fillId="0" borderId="0" xfId="9" applyFont="1"/>
    <xf numFmtId="0" fontId="27" fillId="0" borderId="1" xfId="9" applyFont="1" applyBorder="1"/>
    <xf numFmtId="0" fontId="26" fillId="0" borderId="0" xfId="9" applyFont="1"/>
    <xf numFmtId="0" fontId="27" fillId="0" borderId="0" xfId="9" applyFont="1" applyAlignment="1">
      <alignment horizontal="center" wrapText="1"/>
    </xf>
    <xf numFmtId="43" fontId="15" fillId="0" borderId="0" xfId="9" applyNumberFormat="1" applyFont="1"/>
    <xf numFmtId="169" fontId="26" fillId="0" borderId="1" xfId="11" applyNumberFormat="1" applyFont="1" applyBorder="1" applyAlignment="1">
      <alignment horizontal="right" vertical="center" wrapText="1"/>
    </xf>
    <xf numFmtId="43" fontId="26" fillId="0" borderId="1" xfId="11" applyFont="1" applyBorder="1" applyAlignment="1">
      <alignment horizontal="right" vertical="center" wrapText="1"/>
    </xf>
    <xf numFmtId="43" fontId="15" fillId="0" borderId="0" xfId="11" applyFont="1"/>
    <xf numFmtId="4" fontId="26" fillId="0" borderId="0" xfId="9" applyNumberFormat="1" applyFont="1" applyAlignment="1">
      <alignment horizontal="right" vertical="center"/>
    </xf>
    <xf numFmtId="0" fontId="26" fillId="0" borderId="0" xfId="9" applyFont="1" applyAlignment="1">
      <alignment horizontal="right" vertical="center"/>
    </xf>
    <xf numFmtId="10" fontId="26" fillId="0" borderId="0" xfId="9" applyNumberFormat="1" applyFont="1" applyAlignment="1">
      <alignment horizontal="right" vertical="center"/>
    </xf>
    <xf numFmtId="0" fontId="29" fillId="0" borderId="0" xfId="9" applyFont="1"/>
    <xf numFmtId="0" fontId="22" fillId="0" borderId="0" xfId="9" applyFont="1"/>
    <xf numFmtId="0" fontId="30" fillId="0" borderId="1" xfId="9" applyFont="1" applyBorder="1" applyAlignment="1">
      <alignment horizontal="center" vertical="center" wrapText="1"/>
    </xf>
    <xf numFmtId="0" fontId="31" fillId="0" borderId="1" xfId="9" applyFont="1" applyBorder="1" applyAlignment="1">
      <alignment horizontal="left" vertical="center" wrapText="1"/>
    </xf>
    <xf numFmtId="169" fontId="31" fillId="0" borderId="1" xfId="9" applyNumberFormat="1" applyFont="1" applyBorder="1" applyAlignment="1">
      <alignment horizontal="right" vertical="center" wrapText="1"/>
    </xf>
    <xf numFmtId="171" fontId="31" fillId="0" borderId="1" xfId="11" applyNumberFormat="1" applyFont="1" applyBorder="1" applyAlignment="1">
      <alignment horizontal="right" vertical="center"/>
    </xf>
    <xf numFmtId="171" fontId="31" fillId="0" borderId="1" xfId="11" applyNumberFormat="1" applyFont="1" applyBorder="1" applyAlignment="1">
      <alignment horizontal="right" vertical="center" wrapText="1"/>
    </xf>
    <xf numFmtId="0" fontId="24" fillId="0" borderId="0" xfId="9" applyFont="1" applyAlignment="1">
      <alignment vertical="center"/>
    </xf>
    <xf numFmtId="0" fontId="31" fillId="0" borderId="1" xfId="9" applyFont="1" applyBorder="1" applyAlignment="1">
      <alignment horizontal="right" vertical="center" wrapText="1"/>
    </xf>
    <xf numFmtId="0" fontId="31" fillId="0" borderId="0" xfId="9" applyFont="1" applyAlignment="1">
      <alignment vertical="center"/>
    </xf>
    <xf numFmtId="0" fontId="22" fillId="0" borderId="0" xfId="9" applyFont="1" applyAlignment="1">
      <alignment horizontal="center" wrapText="1"/>
    </xf>
    <xf numFmtId="169" fontId="31" fillId="0" borderId="1" xfId="9" applyNumberFormat="1" applyFont="1" applyBorder="1" applyAlignment="1">
      <alignment horizontal="right" vertical="center"/>
    </xf>
    <xf numFmtId="0" fontId="30" fillId="0" borderId="1" xfId="9" applyFont="1" applyBorder="1" applyAlignment="1">
      <alignment horizontal="left" vertical="center" wrapText="1"/>
    </xf>
    <xf numFmtId="171" fontId="26" fillId="0" borderId="1" xfId="14" applyNumberFormat="1" applyFont="1" applyBorder="1" applyAlignment="1">
      <alignment horizontal="right" vertical="center"/>
    </xf>
    <xf numFmtId="0" fontId="26" fillId="0" borderId="1" xfId="9" applyFont="1" applyBorder="1" applyAlignment="1">
      <alignment horizontal="left" vertical="center"/>
    </xf>
    <xf numFmtId="0" fontId="25" fillId="0" borderId="1" xfId="9" applyFont="1" applyBorder="1" applyAlignment="1">
      <alignment horizontal="center" vertical="center"/>
    </xf>
    <xf numFmtId="171" fontId="25" fillId="0" borderId="1" xfId="14" applyNumberFormat="1" applyFont="1" applyBorder="1" applyAlignment="1">
      <alignment horizontal="right" vertical="center"/>
    </xf>
    <xf numFmtId="171" fontId="26" fillId="0" borderId="1" xfId="14" applyNumberFormat="1" applyFont="1" applyBorder="1" applyAlignment="1">
      <alignment horizontal="right" vertical="center" wrapText="1"/>
    </xf>
    <xf numFmtId="0" fontId="32" fillId="0" borderId="1" xfId="9" applyFont="1" applyBorder="1" applyAlignment="1">
      <alignment horizontal="center" vertical="center" wrapText="1"/>
    </xf>
    <xf numFmtId="0" fontId="33" fillId="0" borderId="1" xfId="9" applyFont="1" applyBorder="1" applyAlignment="1">
      <alignment horizontal="left" vertical="center" wrapText="1"/>
    </xf>
    <xf numFmtId="171" fontId="33" fillId="0" borderId="1" xfId="14" applyNumberFormat="1" applyFont="1" applyBorder="1" applyAlignment="1">
      <alignment horizontal="right" vertical="center"/>
    </xf>
    <xf numFmtId="171" fontId="33" fillId="0" borderId="1" xfId="14" applyNumberFormat="1" applyFont="1" applyBorder="1" applyAlignment="1">
      <alignment horizontal="right" vertical="center" wrapText="1"/>
    </xf>
    <xf numFmtId="0" fontId="20" fillId="0" borderId="0" xfId="9" applyFont="1" applyAlignment="1">
      <alignment vertical="center"/>
    </xf>
    <xf numFmtId="168" fontId="33" fillId="0" borderId="1" xfId="16" applyNumberFormat="1" applyFont="1" applyBorder="1" applyAlignment="1">
      <alignment horizontal="right" vertical="center"/>
    </xf>
    <xf numFmtId="0" fontId="33" fillId="0" borderId="1" xfId="9" applyFont="1" applyBorder="1" applyAlignment="1">
      <alignment horizontal="right" vertical="center" wrapText="1"/>
    </xf>
    <xf numFmtId="0" fontId="34" fillId="0" borderId="0" xfId="9" applyFont="1" applyAlignment="1">
      <alignment vertical="center"/>
    </xf>
    <xf numFmtId="0" fontId="32" fillId="0" borderId="1" xfId="9" applyFont="1" applyBorder="1" applyAlignment="1">
      <alignment horizontal="left" vertical="center" wrapText="1"/>
    </xf>
    <xf numFmtId="171" fontId="31" fillId="0" borderId="1" xfId="14" applyNumberFormat="1" applyFont="1" applyBorder="1" applyAlignment="1">
      <alignment horizontal="right" vertical="center"/>
    </xf>
    <xf numFmtId="171" fontId="31" fillId="0" borderId="1" xfId="14" applyNumberFormat="1" applyFont="1" applyBorder="1" applyAlignment="1">
      <alignment horizontal="right" vertical="center" wrapText="1"/>
    </xf>
    <xf numFmtId="174" fontId="31" fillId="0" borderId="1" xfId="15" applyNumberFormat="1" applyFont="1" applyBorder="1" applyAlignment="1">
      <alignment horizontal="right" vertical="center" wrapText="1"/>
    </xf>
    <xf numFmtId="168" fontId="31" fillId="0" borderId="1" xfId="16" applyNumberFormat="1" applyFont="1" applyBorder="1" applyAlignment="1">
      <alignment horizontal="right" vertical="center"/>
    </xf>
    <xf numFmtId="168" fontId="30" fillId="0" borderId="1" xfId="16" applyNumberFormat="1" applyFont="1" applyBorder="1" applyAlignment="1">
      <alignment horizontal="right" vertical="center"/>
    </xf>
    <xf numFmtId="174" fontId="35" fillId="0" borderId="1" xfId="9" applyNumberFormat="1" applyFont="1" applyBorder="1" applyAlignment="1">
      <alignment vertical="center"/>
    </xf>
    <xf numFmtId="168" fontId="22" fillId="0" borderId="1" xfId="16" applyNumberFormat="1" applyFont="1" applyBorder="1"/>
    <xf numFmtId="169" fontId="22" fillId="0" borderId="0" xfId="9" applyNumberFormat="1" applyFont="1"/>
    <xf numFmtId="0" fontId="35" fillId="0" borderId="0" xfId="9" applyFont="1" applyAlignment="1">
      <alignment vertical="center"/>
    </xf>
    <xf numFmtId="175" fontId="31" fillId="0" borderId="1" xfId="9" applyNumberFormat="1" applyFont="1" applyBorder="1" applyAlignment="1">
      <alignment horizontal="right" vertical="center"/>
    </xf>
    <xf numFmtId="175" fontId="31" fillId="0" borderId="1" xfId="14" applyNumberFormat="1" applyFont="1" applyBorder="1" applyAlignment="1">
      <alignment horizontal="right" vertical="center"/>
    </xf>
    <xf numFmtId="173" fontId="31" fillId="0" borderId="1" xfId="15" applyFont="1" applyBorder="1" applyAlignment="1">
      <alignment horizontal="right" vertical="center"/>
    </xf>
    <xf numFmtId="0" fontId="15" fillId="0" borderId="1" xfId="9" applyFont="1" applyBorder="1" applyAlignment="1">
      <alignment wrapText="1"/>
    </xf>
    <xf numFmtId="171" fontId="15" fillId="0" borderId="1" xfId="9" applyNumberFormat="1" applyFont="1" applyBorder="1"/>
    <xf numFmtId="171" fontId="15" fillId="0" borderId="1" xfId="14" applyNumberFormat="1" applyFont="1" applyBorder="1"/>
    <xf numFmtId="171" fontId="0" fillId="0" borderId="0" xfId="14" applyNumberFormat="1" applyFont="1"/>
    <xf numFmtId="0" fontId="36" fillId="0" borderId="1" xfId="9" applyFont="1" applyBorder="1"/>
    <xf numFmtId="0" fontId="36" fillId="0" borderId="1" xfId="9" applyFont="1" applyBorder="1" applyAlignment="1">
      <alignment wrapText="1"/>
    </xf>
    <xf numFmtId="170" fontId="0" fillId="0" borderId="0" xfId="14" applyNumberFormat="1" applyFont="1"/>
    <xf numFmtId="171" fontId="15" fillId="0" borderId="1" xfId="14" applyNumberFormat="1" applyFont="1" applyFill="1" applyBorder="1"/>
    <xf numFmtId="171" fontId="26" fillId="0" borderId="1" xfId="14" applyNumberFormat="1" applyFont="1" applyFill="1" applyBorder="1" applyAlignment="1">
      <alignment horizontal="left" vertical="center" wrapText="1"/>
    </xf>
    <xf numFmtId="0" fontId="1" fillId="0" borderId="0" xfId="9" applyAlignment="1">
      <alignment wrapText="1"/>
    </xf>
    <xf numFmtId="0" fontId="18" fillId="0" borderId="1" xfId="9" applyFont="1" applyBorder="1" applyAlignment="1">
      <alignment horizontal="left" vertical="center" wrapText="1"/>
    </xf>
    <xf numFmtId="0" fontId="19" fillId="0" borderId="1" xfId="9" applyFont="1" applyBorder="1" applyAlignment="1">
      <alignment wrapText="1"/>
    </xf>
    <xf numFmtId="171" fontId="19" fillId="0" borderId="1" xfId="14" applyNumberFormat="1" applyFont="1" applyBorder="1"/>
    <xf numFmtId="0" fontId="26" fillId="0" borderId="0" xfId="9" applyFont="1" applyAlignment="1">
      <alignment horizontal="left" vertical="center"/>
    </xf>
    <xf numFmtId="0" fontId="26" fillId="0" borderId="0" xfId="9" applyFont="1" applyAlignment="1">
      <alignment horizontal="left" vertical="center" wrapText="1"/>
    </xf>
    <xf numFmtId="172" fontId="1" fillId="0" borderId="0" xfId="9" applyNumberFormat="1"/>
    <xf numFmtId="0" fontId="7" fillId="0" borderId="0" xfId="9" applyFont="1" applyAlignment="1">
      <alignment wrapText="1"/>
    </xf>
    <xf numFmtId="43" fontId="1" fillId="0" borderId="0" xfId="9" applyNumberFormat="1"/>
    <xf numFmtId="171" fontId="26" fillId="0" borderId="1" xfId="14" applyNumberFormat="1" applyFont="1" applyFill="1" applyBorder="1" applyAlignment="1">
      <alignment horizontal="right" vertical="center"/>
    </xf>
    <xf numFmtId="171" fontId="33" fillId="0" borderId="1" xfId="9" applyNumberFormat="1" applyFont="1" applyBorder="1" applyAlignment="1">
      <alignment horizontal="right" vertical="center" wrapText="1"/>
    </xf>
    <xf numFmtId="171" fontId="32" fillId="0" borderId="1" xfId="14" applyNumberFormat="1" applyFont="1" applyBorder="1" applyAlignment="1">
      <alignment horizontal="right" vertical="center"/>
    </xf>
    <xf numFmtId="0" fontId="33" fillId="0" borderId="1" xfId="9" applyFont="1" applyBorder="1" applyAlignment="1">
      <alignment horizontal="right" vertical="center"/>
    </xf>
    <xf numFmtId="0" fontId="33" fillId="0" borderId="0" xfId="9" applyFont="1" applyAlignment="1">
      <alignment vertical="center"/>
    </xf>
    <xf numFmtId="0" fontId="18" fillId="0" borderId="8" xfId="9" applyFont="1" applyBorder="1" applyAlignment="1">
      <alignment vertical="center" wrapText="1"/>
    </xf>
    <xf numFmtId="0" fontId="18" fillId="0" borderId="9" xfId="9" applyFont="1" applyBorder="1" applyAlignment="1">
      <alignment vertical="center" wrapText="1"/>
    </xf>
    <xf numFmtId="172" fontId="19" fillId="0" borderId="0" xfId="9" applyNumberFormat="1" applyFont="1"/>
    <xf numFmtId="172" fontId="23" fillId="0" borderId="0" xfId="9" applyNumberFormat="1" applyFont="1"/>
    <xf numFmtId="171" fontId="18" fillId="0" borderId="9" xfId="11" applyNumberFormat="1" applyFont="1" applyFill="1" applyBorder="1" applyAlignment="1">
      <alignment vertical="center"/>
    </xf>
    <xf numFmtId="171" fontId="26" fillId="0" borderId="1" xfId="14" applyNumberFormat="1" applyFont="1" applyBorder="1" applyAlignment="1">
      <alignment horizontal="left" vertical="center" wrapText="1"/>
    </xf>
    <xf numFmtId="170" fontId="4" fillId="0" borderId="0" xfId="14" applyNumberFormat="1" applyFont="1"/>
    <xf numFmtId="0" fontId="26" fillId="0" borderId="13" xfId="9" applyFont="1" applyBorder="1" applyAlignment="1">
      <alignment horizontal="left" vertical="center" wrapText="1"/>
    </xf>
    <xf numFmtId="171" fontId="26" fillId="0" borderId="13" xfId="14" applyNumberFormat="1" applyFont="1" applyBorder="1" applyAlignment="1">
      <alignment horizontal="right" vertical="center"/>
    </xf>
    <xf numFmtId="0" fontId="29" fillId="0" borderId="1" xfId="9" applyFont="1" applyBorder="1" applyAlignment="1">
      <alignment horizontal="center" vertical="center" wrapText="1"/>
    </xf>
    <xf numFmtId="0" fontId="16" fillId="0" borderId="1" xfId="9" applyFont="1" applyBorder="1" applyAlignment="1">
      <alignment horizontal="left" vertical="center" wrapText="1"/>
    </xf>
    <xf numFmtId="171" fontId="16" fillId="0" borderId="1" xfId="14" applyNumberFormat="1" applyFont="1" applyBorder="1" applyAlignment="1">
      <alignment horizontal="right" vertical="center" wrapText="1"/>
    </xf>
    <xf numFmtId="171" fontId="16" fillId="0" borderId="1" xfId="14" applyNumberFormat="1" applyFont="1" applyBorder="1" applyAlignment="1">
      <alignment horizontal="right" vertical="center"/>
    </xf>
    <xf numFmtId="169" fontId="16" fillId="0" borderId="1" xfId="9" applyNumberFormat="1" applyFont="1" applyBorder="1" applyAlignment="1">
      <alignment horizontal="right" vertical="center" wrapText="1"/>
    </xf>
    <xf numFmtId="169" fontId="16" fillId="0" borderId="1" xfId="14" applyNumberFormat="1" applyFont="1" applyBorder="1" applyAlignment="1">
      <alignment horizontal="right" vertical="center"/>
    </xf>
    <xf numFmtId="0" fontId="16" fillId="0" borderId="1" xfId="9" applyFont="1" applyBorder="1" applyAlignment="1">
      <alignment horizontal="right" vertical="center" wrapText="1"/>
    </xf>
    <xf numFmtId="43" fontId="12" fillId="0" borderId="0" xfId="9" applyNumberFormat="1" applyFont="1"/>
    <xf numFmtId="169" fontId="29" fillId="0" borderId="1" xfId="14" applyNumberFormat="1" applyFont="1" applyBorder="1" applyAlignment="1">
      <alignment horizontal="right" vertical="center"/>
    </xf>
    <xf numFmtId="169" fontId="16" fillId="0" borderId="1" xfId="9" applyNumberFormat="1" applyFont="1" applyBorder="1" applyAlignment="1">
      <alignment horizontal="right" vertical="center"/>
    </xf>
    <xf numFmtId="0" fontId="16" fillId="0" borderId="1" xfId="9" applyFont="1" applyBorder="1" applyAlignment="1">
      <alignment horizontal="right" vertical="center"/>
    </xf>
    <xf numFmtId="171" fontId="29" fillId="0" borderId="1" xfId="14" applyNumberFormat="1" applyFont="1" applyBorder="1" applyAlignment="1">
      <alignment horizontal="right" vertical="center"/>
    </xf>
    <xf numFmtId="0" fontId="29" fillId="0" borderId="1" xfId="9" applyFont="1" applyBorder="1" applyAlignment="1">
      <alignment horizontal="left" vertical="center" wrapText="1"/>
    </xf>
    <xf numFmtId="0" fontId="16" fillId="0" borderId="0" xfId="9" applyFont="1" applyAlignment="1">
      <alignment vertical="center"/>
    </xf>
    <xf numFmtId="171" fontId="16" fillId="0" borderId="1" xfId="14" applyNumberFormat="1" applyFont="1" applyFill="1" applyBorder="1" applyAlignment="1">
      <alignment horizontal="right" vertical="center"/>
    </xf>
    <xf numFmtId="0" fontId="12" fillId="0" borderId="1" xfId="9" applyFont="1" applyBorder="1"/>
    <xf numFmtId="171" fontId="3" fillId="0" borderId="0" xfId="14" applyNumberFormat="1" applyFont="1"/>
    <xf numFmtId="0" fontId="29" fillId="0" borderId="1" xfId="9" applyFont="1" applyBorder="1" applyAlignment="1">
      <alignment horizontal="center" vertical="center"/>
    </xf>
    <xf numFmtId="43" fontId="16" fillId="0" borderId="1" xfId="14" applyFont="1" applyBorder="1" applyAlignment="1">
      <alignment horizontal="right" vertical="center"/>
    </xf>
    <xf numFmtId="171" fontId="16" fillId="0" borderId="1" xfId="9" applyNumberFormat="1" applyFont="1" applyBorder="1" applyAlignment="1">
      <alignment horizontal="right" vertical="center"/>
    </xf>
    <xf numFmtId="0" fontId="9" fillId="0" borderId="3" xfId="9" applyFont="1" applyBorder="1" applyAlignment="1">
      <alignment vertical="center"/>
    </xf>
    <xf numFmtId="171" fontId="8" fillId="0" borderId="1" xfId="14" applyNumberFormat="1" applyFont="1" applyBorder="1"/>
    <xf numFmtId="0" fontId="8" fillId="0" borderId="1" xfId="9" applyFont="1" applyBorder="1" applyAlignment="1">
      <alignment horizontal="left" vertical="center" wrapText="1"/>
    </xf>
    <xf numFmtId="0" fontId="37" fillId="0" borderId="0" xfId="9" applyFont="1" applyAlignment="1">
      <alignment horizontal="left" vertical="center"/>
    </xf>
    <xf numFmtId="0" fontId="12" fillId="0" borderId="0" xfId="9" applyFont="1" applyAlignment="1">
      <alignment wrapText="1"/>
    </xf>
    <xf numFmtId="171" fontId="16" fillId="0" borderId="1" xfId="14" applyNumberFormat="1" applyFont="1" applyBorder="1" applyAlignment="1">
      <alignment horizontal="left" vertical="center" wrapText="1"/>
    </xf>
    <xf numFmtId="0" fontId="8" fillId="0" borderId="0" xfId="9" applyFont="1" applyAlignment="1">
      <alignment horizontal="left"/>
    </xf>
    <xf numFmtId="0" fontId="12" fillId="0" borderId="0" xfId="9" applyFont="1" applyAlignment="1">
      <alignment horizontal="center" wrapText="1"/>
    </xf>
    <xf numFmtId="171" fontId="22" fillId="0" borderId="1" xfId="14" applyNumberFormat="1" applyFont="1" applyBorder="1"/>
    <xf numFmtId="0" fontId="16" fillId="0" borderId="2" xfId="9" applyFont="1" applyBorder="1" applyAlignment="1">
      <alignment vertical="center"/>
    </xf>
    <xf numFmtId="0" fontId="9" fillId="2" borderId="1" xfId="5" applyFont="1" applyFill="1" applyBorder="1"/>
    <xf numFmtId="165" fontId="5" fillId="0" borderId="1" xfId="1" applyNumberFormat="1" applyFont="1" applyBorder="1"/>
    <xf numFmtId="166" fontId="5" fillId="0" borderId="1" xfId="1" applyNumberFormat="1" applyFont="1" applyBorder="1"/>
    <xf numFmtId="9" fontId="5" fillId="0" borderId="1" xfId="2" applyFont="1" applyBorder="1" applyProtection="1"/>
    <xf numFmtId="166" fontId="5" fillId="5" borderId="1" xfId="1" applyNumberFormat="1" applyFont="1" applyFill="1" applyBorder="1"/>
    <xf numFmtId="3" fontId="9" fillId="0" borderId="1" xfId="5" applyNumberFormat="1" applyFont="1" applyBorder="1"/>
    <xf numFmtId="3" fontId="9" fillId="2" borderId="1" xfId="5" applyNumberFormat="1" applyFont="1" applyFill="1" applyBorder="1" applyAlignment="1">
      <alignment horizontal="right"/>
    </xf>
    <xf numFmtId="167" fontId="9" fillId="2" borderId="1" xfId="2" applyNumberFormat="1" applyFont="1" applyFill="1" applyBorder="1" applyProtection="1"/>
    <xf numFmtId="165" fontId="7" fillId="5" borderId="1" xfId="1" applyNumberFormat="1" applyFont="1" applyFill="1" applyBorder="1"/>
    <xf numFmtId="165" fontId="5" fillId="5" borderId="1" xfId="1" applyNumberFormat="1" applyFont="1" applyFill="1" applyBorder="1"/>
    <xf numFmtId="9" fontId="7" fillId="5" borderId="1" xfId="2" applyFont="1" applyFill="1" applyBorder="1" applyProtection="1"/>
    <xf numFmtId="9" fontId="5" fillId="5" borderId="1" xfId="2" applyFont="1" applyFill="1" applyBorder="1" applyProtection="1"/>
    <xf numFmtId="0" fontId="5" fillId="0" borderId="1" xfId="0" applyFont="1" applyBorder="1"/>
    <xf numFmtId="169" fontId="5" fillId="0" borderId="1" xfId="0" applyNumberFormat="1" applyFont="1" applyBorder="1"/>
    <xf numFmtId="168" fontId="5" fillId="0" borderId="1" xfId="0" applyNumberFormat="1" applyFont="1" applyBorder="1"/>
    <xf numFmtId="0" fontId="5" fillId="0" borderId="4" xfId="9" applyFont="1" applyBorder="1" applyAlignment="1">
      <alignment vertical="center" wrapText="1"/>
    </xf>
    <xf numFmtId="171" fontId="5" fillId="0" borderId="4" xfId="11" applyNumberFormat="1" applyFont="1" applyBorder="1" applyAlignment="1">
      <alignment vertical="center"/>
    </xf>
    <xf numFmtId="171" fontId="5" fillId="0" borderId="4" xfId="11" applyNumberFormat="1" applyFont="1" applyFill="1" applyBorder="1" applyAlignment="1">
      <alignment vertical="center"/>
    </xf>
    <xf numFmtId="0" fontId="24" fillId="0" borderId="4" xfId="9" applyFont="1" applyBorder="1" applyAlignment="1">
      <alignment vertical="center" wrapText="1"/>
    </xf>
    <xf numFmtId="171" fontId="24" fillId="0" borderId="4" xfId="11" applyNumberFormat="1" applyFont="1" applyBorder="1" applyAlignment="1">
      <alignment vertical="center"/>
    </xf>
    <xf numFmtId="0" fontId="20" fillId="0" borderId="4" xfId="9" applyFont="1" applyBorder="1" applyAlignment="1">
      <alignment vertical="center" wrapText="1"/>
    </xf>
    <xf numFmtId="171" fontId="20" fillId="0" borderId="12" xfId="13" applyNumberFormat="1" applyFont="1" applyBorder="1" applyAlignment="1">
      <alignment vertical="center"/>
    </xf>
    <xf numFmtId="171" fontId="20" fillId="0" borderId="9" xfId="11" applyNumberFormat="1" applyFont="1" applyBorder="1" applyAlignment="1">
      <alignment vertical="center"/>
    </xf>
    <xf numFmtId="171" fontId="17" fillId="0" borderId="1" xfId="12" applyNumberFormat="1" applyFont="1" applyBorder="1"/>
    <xf numFmtId="171" fontId="25" fillId="0" borderId="1" xfId="11" applyNumberFormat="1" applyFont="1" applyFill="1" applyBorder="1" applyAlignment="1">
      <alignment horizontal="right" vertical="center"/>
    </xf>
    <xf numFmtId="0" fontId="25" fillId="0" borderId="1" xfId="9" applyFont="1" applyBorder="1" applyAlignment="1">
      <alignment horizontal="right" vertical="center"/>
    </xf>
    <xf numFmtId="0" fontId="25" fillId="0" borderId="1" xfId="9" applyFont="1" applyBorder="1" applyAlignment="1">
      <alignment horizontal="right" vertical="center" wrapText="1"/>
    </xf>
    <xf numFmtId="169" fontId="25" fillId="0" borderId="1" xfId="9" applyNumberFormat="1" applyFont="1" applyBorder="1" applyAlignment="1">
      <alignment horizontal="right" vertical="center"/>
    </xf>
    <xf numFmtId="171" fontId="25" fillId="0" borderId="1" xfId="9" applyNumberFormat="1" applyFont="1" applyBorder="1" applyAlignment="1">
      <alignment horizontal="right" vertical="center" wrapText="1"/>
    </xf>
    <xf numFmtId="171" fontId="25" fillId="0" borderId="1" xfId="11" applyNumberFormat="1" applyFont="1" applyBorder="1" applyAlignment="1">
      <alignment horizontal="right" vertical="center" wrapText="1"/>
    </xf>
    <xf numFmtId="43" fontId="25" fillId="0" borderId="1" xfId="11" applyFont="1" applyBorder="1" applyAlignment="1">
      <alignment horizontal="right" vertical="center"/>
    </xf>
    <xf numFmtId="0" fontId="25" fillId="0" borderId="1" xfId="9" applyFont="1" applyBorder="1" applyAlignment="1">
      <alignment vertical="center"/>
    </xf>
    <xf numFmtId="169" fontId="25" fillId="0" borderId="1" xfId="9" applyNumberFormat="1" applyFont="1" applyBorder="1" applyAlignment="1">
      <alignment vertical="center"/>
    </xf>
    <xf numFmtId="169" fontId="25" fillId="0" borderId="1" xfId="11" applyNumberFormat="1" applyFont="1" applyFill="1" applyBorder="1" applyAlignment="1">
      <alignment horizontal="right" vertical="center"/>
    </xf>
    <xf numFmtId="169" fontId="25" fillId="0" borderId="1" xfId="9" applyNumberFormat="1" applyFont="1" applyBorder="1" applyAlignment="1">
      <alignment horizontal="right" vertical="center" wrapText="1"/>
    </xf>
    <xf numFmtId="169" fontId="25" fillId="0" borderId="1" xfId="11" applyNumberFormat="1" applyFont="1" applyBorder="1" applyAlignment="1">
      <alignment horizontal="right" vertical="center" wrapText="1"/>
    </xf>
    <xf numFmtId="43" fontId="25" fillId="0" borderId="1" xfId="11" applyFont="1" applyBorder="1" applyAlignment="1">
      <alignment horizontal="right" vertical="center" wrapText="1"/>
    </xf>
    <xf numFmtId="171" fontId="30" fillId="0" borderId="1" xfId="11" applyNumberFormat="1" applyFont="1" applyBorder="1" applyAlignment="1">
      <alignment horizontal="right" vertical="center"/>
    </xf>
    <xf numFmtId="171" fontId="30" fillId="0" borderId="1" xfId="11" applyNumberFormat="1" applyFont="1" applyBorder="1" applyAlignment="1">
      <alignment horizontal="right" vertical="center" wrapText="1"/>
    </xf>
    <xf numFmtId="0" fontId="30" fillId="0" borderId="1" xfId="9" applyFont="1" applyBorder="1" applyAlignment="1">
      <alignment horizontal="right" vertical="center"/>
    </xf>
    <xf numFmtId="0" fontId="30" fillId="0" borderId="1" xfId="9" applyFont="1" applyBorder="1" applyAlignment="1">
      <alignment horizontal="right" vertical="center" wrapText="1"/>
    </xf>
    <xf numFmtId="169" fontId="30" fillId="0" borderId="1" xfId="9" applyNumberFormat="1" applyFont="1" applyBorder="1" applyAlignment="1">
      <alignment horizontal="right" vertical="center"/>
    </xf>
    <xf numFmtId="171" fontId="25" fillId="0" borderId="1" xfId="14" applyNumberFormat="1" applyFont="1" applyBorder="1" applyAlignment="1">
      <alignment horizontal="right" vertical="center" wrapText="1"/>
    </xf>
    <xf numFmtId="0" fontId="25" fillId="0" borderId="1" xfId="9" applyFont="1" applyBorder="1" applyAlignment="1">
      <alignment horizontal="left" vertical="center"/>
    </xf>
    <xf numFmtId="171" fontId="30" fillId="0" borderId="1" xfId="14" applyNumberFormat="1" applyFont="1" applyBorder="1" applyAlignment="1">
      <alignment horizontal="right" vertical="center"/>
    </xf>
    <xf numFmtId="169" fontId="30" fillId="0" borderId="1" xfId="9" applyNumberFormat="1" applyFont="1" applyBorder="1" applyAlignment="1">
      <alignment vertical="center"/>
    </xf>
    <xf numFmtId="174" fontId="30" fillId="0" borderId="1" xfId="15" applyNumberFormat="1" applyFont="1" applyBorder="1" applyAlignment="1">
      <alignment horizontal="right" vertical="center" wrapText="1"/>
    </xf>
    <xf numFmtId="168" fontId="30" fillId="0" borderId="1" xfId="16" applyNumberFormat="1" applyFont="1" applyBorder="1" applyAlignment="1">
      <alignment vertical="center"/>
    </xf>
    <xf numFmtId="175" fontId="30" fillId="0" borderId="1" xfId="9" applyNumberFormat="1" applyFont="1" applyBorder="1" applyAlignment="1">
      <alignment horizontal="right" vertical="center"/>
    </xf>
    <xf numFmtId="175" fontId="30" fillId="0" borderId="1" xfId="14" applyNumberFormat="1" applyFont="1" applyBorder="1" applyAlignment="1">
      <alignment horizontal="right" vertical="center"/>
    </xf>
    <xf numFmtId="171" fontId="14" fillId="0" borderId="1" xfId="9" applyNumberFormat="1" applyFont="1" applyBorder="1"/>
    <xf numFmtId="171" fontId="25" fillId="0" borderId="1" xfId="14" applyNumberFormat="1" applyFont="1" applyFill="1" applyBorder="1" applyAlignment="1">
      <alignment horizontal="left" vertical="center" wrapText="1"/>
    </xf>
    <xf numFmtId="171" fontId="14" fillId="0" borderId="1" xfId="14" applyNumberFormat="1" applyFont="1" applyFill="1" applyBorder="1"/>
    <xf numFmtId="0" fontId="20" fillId="0" borderId="2" xfId="9" applyFont="1" applyBorder="1" applyAlignment="1">
      <alignment horizontal="left" vertical="center" wrapText="1"/>
    </xf>
    <xf numFmtId="171" fontId="17" fillId="0" borderId="1" xfId="14" applyNumberFormat="1" applyFont="1" applyBorder="1"/>
    <xf numFmtId="171" fontId="32" fillId="0" borderId="1" xfId="9" applyNumberFormat="1" applyFont="1" applyBorder="1" applyAlignment="1">
      <alignment horizontal="right" vertical="center" wrapText="1"/>
    </xf>
    <xf numFmtId="171" fontId="32" fillId="0" borderId="1" xfId="14" applyNumberFormat="1" applyFont="1" applyFill="1" applyBorder="1" applyAlignment="1">
      <alignment horizontal="right" vertical="center"/>
    </xf>
    <xf numFmtId="171" fontId="32" fillId="0" borderId="1" xfId="14" applyNumberFormat="1" applyFont="1" applyBorder="1" applyAlignment="1">
      <alignment horizontal="right" vertical="center" wrapText="1"/>
    </xf>
    <xf numFmtId="0" fontId="32" fillId="0" borderId="1" xfId="9" applyFont="1" applyBorder="1" applyAlignment="1">
      <alignment horizontal="right" vertical="center"/>
    </xf>
    <xf numFmtId="0" fontId="32" fillId="0" borderId="1" xfId="9" applyFont="1" applyBorder="1" applyAlignment="1">
      <alignment horizontal="right" vertical="center" wrapText="1"/>
    </xf>
    <xf numFmtId="168" fontId="32" fillId="0" borderId="1" xfId="16" applyNumberFormat="1" applyFont="1" applyBorder="1" applyAlignment="1">
      <alignment horizontal="right" vertical="center"/>
    </xf>
    <xf numFmtId="169" fontId="32" fillId="0" borderId="1" xfId="9" applyNumberFormat="1" applyFont="1" applyBorder="1" applyAlignment="1">
      <alignment horizontal="right" vertical="center"/>
    </xf>
    <xf numFmtId="171" fontId="25" fillId="0" borderId="1" xfId="14" applyNumberFormat="1" applyFont="1" applyBorder="1" applyAlignment="1">
      <alignment horizontal="left" vertical="center" wrapText="1"/>
    </xf>
    <xf numFmtId="0" fontId="38" fillId="0" borderId="1" xfId="9" applyFont="1" applyBorder="1"/>
    <xf numFmtId="171" fontId="25" fillId="0" borderId="1" xfId="14" applyNumberFormat="1" applyFont="1" applyFill="1" applyBorder="1" applyAlignment="1">
      <alignment horizontal="right" vertical="center"/>
    </xf>
    <xf numFmtId="0" fontId="39" fillId="0" borderId="1" xfId="9" applyFont="1" applyBorder="1"/>
    <xf numFmtId="171" fontId="29" fillId="0" borderId="1" xfId="14" applyNumberFormat="1" applyFont="1" applyFill="1" applyBorder="1" applyAlignment="1">
      <alignment horizontal="right" vertical="center"/>
    </xf>
    <xf numFmtId="0" fontId="29" fillId="0" borderId="1" xfId="9" applyFont="1" applyBorder="1" applyAlignment="1">
      <alignment horizontal="right" vertical="center" wrapText="1"/>
    </xf>
    <xf numFmtId="0" fontId="29" fillId="0" borderId="1" xfId="9" applyFont="1" applyBorder="1" applyAlignment="1">
      <alignment horizontal="left" vertical="center"/>
    </xf>
    <xf numFmtId="171" fontId="29" fillId="0" borderId="1" xfId="14" applyNumberFormat="1" applyFont="1" applyBorder="1" applyAlignment="1">
      <alignment horizontal="right" vertical="center" wrapText="1"/>
    </xf>
    <xf numFmtId="169" fontId="29" fillId="0" borderId="1" xfId="9" applyNumberFormat="1" applyFont="1" applyBorder="1" applyAlignment="1">
      <alignment horizontal="right" vertical="center"/>
    </xf>
    <xf numFmtId="0" fontId="29" fillId="0" borderId="1" xfId="9" applyFont="1" applyBorder="1" applyAlignment="1">
      <alignment horizontal="right" vertical="center"/>
    </xf>
    <xf numFmtId="4" fontId="29" fillId="0" borderId="1" xfId="9" applyNumberFormat="1" applyFont="1" applyBorder="1" applyAlignment="1">
      <alignment horizontal="right" vertical="center"/>
    </xf>
    <xf numFmtId="171" fontId="29" fillId="0" borderId="1" xfId="9" applyNumberFormat="1" applyFont="1" applyBorder="1" applyAlignment="1">
      <alignment horizontal="right" vertical="center"/>
    </xf>
    <xf numFmtId="171" fontId="9" fillId="0" borderId="1" xfId="14" applyNumberFormat="1" applyFont="1" applyBorder="1" applyAlignment="1">
      <alignment wrapText="1"/>
    </xf>
    <xf numFmtId="171" fontId="9" fillId="0" borderId="1" xfId="14" applyNumberFormat="1" applyFont="1" applyBorder="1"/>
    <xf numFmtId="0" fontId="9" fillId="0" borderId="1" xfId="9" applyFont="1" applyBorder="1"/>
    <xf numFmtId="171" fontId="29" fillId="0" borderId="1" xfId="14" applyNumberFormat="1" applyFont="1" applyBorder="1" applyAlignment="1">
      <alignment horizontal="left" vertical="center" wrapText="1"/>
    </xf>
    <xf numFmtId="0" fontId="31" fillId="0" borderId="1" xfId="9" applyFont="1" applyBorder="1"/>
    <xf numFmtId="0" fontId="24" fillId="0" borderId="1" xfId="9" applyFont="1" applyBorder="1" applyAlignment="1">
      <alignment horizontal="center" vertical="center" wrapText="1"/>
    </xf>
    <xf numFmtId="171" fontId="24" fillId="0" borderId="1" xfId="14" applyNumberFormat="1" applyFont="1" applyBorder="1" applyAlignment="1">
      <alignment horizontal="center" vertical="center" wrapText="1"/>
    </xf>
    <xf numFmtId="171" fontId="24" fillId="0" borderId="1" xfId="14" applyNumberFormat="1" applyFont="1" applyBorder="1"/>
    <xf numFmtId="169" fontId="7" fillId="0" borderId="0" xfId="0" applyNumberFormat="1" applyFont="1"/>
    <xf numFmtId="171" fontId="29" fillId="0" borderId="1" xfId="11" applyNumberFormat="1" applyFont="1" applyBorder="1" applyAlignment="1">
      <alignment horizontal="right" vertical="center" wrapText="1"/>
    </xf>
    <xf numFmtId="171" fontId="30" fillId="0" borderId="1" xfId="14" applyNumberFormat="1" applyFont="1" applyBorder="1" applyAlignment="1">
      <alignment horizontal="right" vertical="center" wrapText="1"/>
    </xf>
    <xf numFmtId="0" fontId="22" fillId="0" borderId="1" xfId="9" applyFont="1" applyBorder="1" applyAlignment="1">
      <alignment wrapText="1"/>
    </xf>
    <xf numFmtId="0" fontId="31" fillId="0" borderId="0" xfId="9" applyFont="1"/>
    <xf numFmtId="0" fontId="33" fillId="0" borderId="0" xfId="9" applyFont="1"/>
    <xf numFmtId="0" fontId="43" fillId="0" borderId="0" xfId="9" applyFont="1" applyAlignment="1">
      <alignment vertical="center"/>
    </xf>
    <xf numFmtId="171" fontId="25" fillId="0" borderId="1" xfId="11" applyNumberFormat="1" applyFont="1" applyBorder="1" applyAlignment="1">
      <alignment horizontal="center" vertical="center" wrapText="1"/>
    </xf>
    <xf numFmtId="171" fontId="30" fillId="0" borderId="1" xfId="11" applyNumberFormat="1" applyFont="1" applyBorder="1" applyAlignment="1">
      <alignment horizontal="center" vertical="center" wrapText="1"/>
    </xf>
    <xf numFmtId="0" fontId="20" fillId="0" borderId="1" xfId="9" applyFont="1" applyBorder="1" applyAlignment="1">
      <alignment horizontal="center" vertical="center" wrapText="1"/>
    </xf>
    <xf numFmtId="171" fontId="20" fillId="0" borderId="1" xfId="14" applyNumberFormat="1" applyFont="1" applyBorder="1" applyAlignment="1">
      <alignment horizontal="center" vertical="center" wrapText="1"/>
    </xf>
    <xf numFmtId="171" fontId="16" fillId="0" borderId="1" xfId="11" applyNumberFormat="1" applyFont="1" applyBorder="1" applyAlignment="1">
      <alignment horizontal="right" vertical="center"/>
    </xf>
    <xf numFmtId="164" fontId="4" fillId="0" borderId="1" xfId="1" applyBorder="1"/>
    <xf numFmtId="0" fontId="5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4" fontId="9" fillId="2" borderId="1" xfId="5" applyNumberFormat="1" applyFont="1" applyFill="1" applyBorder="1" applyAlignment="1">
      <alignment horizontal="center" vertical="center" wrapText="1"/>
    </xf>
    <xf numFmtId="4" fontId="9" fillId="0" borderId="1" xfId="5" applyNumberFormat="1" applyFont="1" applyBorder="1" applyAlignment="1">
      <alignment horizontal="center" vertical="center" wrapText="1"/>
    </xf>
    <xf numFmtId="4" fontId="9" fillId="2" borderId="1" xfId="5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1" applyNumberFormat="1" applyFont="1" applyFill="1" applyBorder="1" applyAlignment="1" applyProtection="1">
      <alignment horizontal="center" vertical="center" wrapText="1"/>
    </xf>
    <xf numFmtId="4" fontId="9" fillId="0" borderId="1" xfId="5" applyNumberFormat="1" applyFont="1" applyBorder="1" applyAlignment="1">
      <alignment horizontal="center" vertical="center"/>
    </xf>
    <xf numFmtId="0" fontId="14" fillId="0" borderId="6" xfId="9" applyFont="1" applyBorder="1" applyAlignment="1">
      <alignment horizontal="left"/>
    </xf>
    <xf numFmtId="0" fontId="40" fillId="0" borderId="6" xfId="9" applyFont="1" applyBorder="1" applyAlignment="1">
      <alignment horizontal="left"/>
    </xf>
    <xf numFmtId="0" fontId="17" fillId="0" borderId="6" xfId="9" applyFont="1" applyBorder="1" applyAlignment="1">
      <alignment horizontal="left" wrapText="1" shrinkToFit="1"/>
    </xf>
    <xf numFmtId="0" fontId="41" fillId="0" borderId="6" xfId="9" applyFont="1" applyBorder="1" applyAlignment="1">
      <alignment horizontal="left" wrapText="1"/>
    </xf>
    <xf numFmtId="0" fontId="17" fillId="0" borderId="6" xfId="9" applyFont="1" applyBorder="1" applyAlignment="1">
      <alignment horizontal="left" wrapText="1"/>
    </xf>
    <xf numFmtId="0" fontId="9" fillId="0" borderId="3" xfId="9" applyFont="1" applyBorder="1" applyAlignment="1">
      <alignment horizontal="left" vertical="center"/>
    </xf>
    <xf numFmtId="0" fontId="26" fillId="0" borderId="2" xfId="9" applyFont="1" applyBorder="1" applyAlignment="1">
      <alignment horizontal="left" vertical="center"/>
    </xf>
    <xf numFmtId="0" fontId="43" fillId="0" borderId="3" xfId="9" applyFont="1" applyBorder="1" applyAlignment="1">
      <alignment horizontal="left" vertical="center"/>
    </xf>
    <xf numFmtId="0" fontId="29" fillId="0" borderId="3" xfId="9" applyFont="1" applyBorder="1" applyAlignment="1">
      <alignment horizontal="left" vertical="center"/>
    </xf>
    <xf numFmtId="0" fontId="44" fillId="0" borderId="3" xfId="9" applyFont="1" applyBorder="1" applyAlignment="1">
      <alignment horizontal="left" vertical="center" wrapText="1"/>
    </xf>
    <xf numFmtId="0" fontId="29" fillId="0" borderId="3" xfId="9" applyFont="1" applyBorder="1" applyAlignment="1">
      <alignment horizontal="left" vertical="center" wrapText="1"/>
    </xf>
    <xf numFmtId="0" fontId="43" fillId="0" borderId="3" xfId="9" applyFont="1" applyBorder="1" applyAlignment="1">
      <alignment horizontal="left" vertical="center" wrapText="1"/>
    </xf>
    <xf numFmtId="0" fontId="24" fillId="0" borderId="3" xfId="9" applyFont="1" applyBorder="1" applyAlignment="1">
      <alignment horizontal="left" vertical="center" wrapText="1"/>
    </xf>
    <xf numFmtId="0" fontId="31" fillId="0" borderId="2" xfId="9" applyFont="1" applyBorder="1" applyAlignment="1">
      <alignment horizontal="left" vertical="center"/>
    </xf>
    <xf numFmtId="0" fontId="9" fillId="0" borderId="3" xfId="9" applyFont="1" applyBorder="1" applyAlignment="1">
      <alignment horizontal="left" vertical="center" wrapText="1"/>
    </xf>
    <xf numFmtId="0" fontId="26" fillId="0" borderId="0" xfId="9" applyFont="1" applyAlignment="1">
      <alignment horizontal="left" vertical="center"/>
    </xf>
    <xf numFmtId="0" fontId="24" fillId="0" borderId="3" xfId="9" applyFont="1" applyBorder="1" applyAlignment="1">
      <alignment horizontal="left" vertical="center"/>
    </xf>
    <xf numFmtId="0" fontId="35" fillId="0" borderId="2" xfId="9" applyFont="1" applyBorder="1" applyAlignment="1">
      <alignment horizontal="left" vertical="center"/>
    </xf>
    <xf numFmtId="0" fontId="33" fillId="0" borderId="2" xfId="9" applyFont="1" applyBorder="1" applyAlignment="1">
      <alignment horizontal="left" vertical="center"/>
    </xf>
    <xf numFmtId="0" fontId="16" fillId="0" borderId="2" xfId="9" applyFont="1" applyBorder="1" applyAlignment="1">
      <alignment horizontal="left" vertical="center"/>
    </xf>
    <xf numFmtId="0" fontId="29" fillId="0" borderId="14" xfId="9" applyFont="1" applyBorder="1" applyAlignment="1">
      <alignment horizontal="right" vertical="center" wrapText="1"/>
    </xf>
    <xf numFmtId="0" fontId="29" fillId="0" borderId="15" xfId="9" applyFont="1" applyBorder="1" applyAlignment="1">
      <alignment horizontal="right" vertical="center" wrapText="1"/>
    </xf>
    <xf numFmtId="171" fontId="8" fillId="0" borderId="1" xfId="14" applyNumberFormat="1" applyFont="1" applyBorder="1" applyAlignment="1">
      <alignment horizontal="left" vertical="center"/>
    </xf>
    <xf numFmtId="0" fontId="22" fillId="0" borderId="1" xfId="9" applyFont="1" applyBorder="1" applyAlignment="1">
      <alignment vertical="center" wrapText="1"/>
    </xf>
  </cellXfs>
  <cellStyles count="17">
    <cellStyle name="Campo tabella pivot" xfId="3" xr:uid="{00000000-0005-0000-0000-000006000000}"/>
    <cellStyle name="Categoria tabella pivot" xfId="4" xr:uid="{00000000-0005-0000-0000-000007000000}"/>
    <cellStyle name="Migliaia" xfId="1" builtinId="3"/>
    <cellStyle name="Migliaia 2" xfId="12" xr:uid="{652F5A5F-FFD1-43D2-BA3E-CDC53CC7CDAD}"/>
    <cellStyle name="Migliaia 2 2" xfId="13" xr:uid="{4F81C17F-F9B4-4DDE-ACEC-04A48F048693}"/>
    <cellStyle name="Migliaia 2 3" xfId="14" xr:uid="{B12F89CB-0F13-48DE-87A4-A5207D0E35AA}"/>
    <cellStyle name="Migliaia 3" xfId="15" xr:uid="{89FD0233-044C-49BE-A5C4-B1FF3B3299B4}"/>
    <cellStyle name="Migliaia 3 2" xfId="11" xr:uid="{07947A46-7527-45D6-8BEC-EAF54EE197F0}"/>
    <cellStyle name="Normale" xfId="0" builtinId="0"/>
    <cellStyle name="Normale 2" xfId="5" xr:uid="{00000000-0005-0000-0000-000008000000}"/>
    <cellStyle name="Normale 3" xfId="10" xr:uid="{35EEB6EB-C256-4036-BD5D-EB3046D97862}"/>
    <cellStyle name="Normale 3 2" xfId="9" xr:uid="{0FC33A67-5B13-40FE-8093-B090D5E45B4A}"/>
    <cellStyle name="Percentuale" xfId="2" builtinId="5"/>
    <cellStyle name="Percentuale 2" xfId="16" xr:uid="{1CFCA357-6C84-461E-87AC-722E30A9ACD3}"/>
    <cellStyle name="Risultato tabella pivot" xfId="6" xr:uid="{00000000-0005-0000-0000-000009000000}"/>
    <cellStyle name="Titolo tabella pivot" xfId="7" xr:uid="{00000000-0005-0000-0000-00000A000000}"/>
    <cellStyle name="Valore tabella pivot" xfId="8" xr:uid="{00000000-0005-0000-0000-00000B000000}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F36"/>
  <sheetViews>
    <sheetView tabSelected="1" topLeftCell="A10" zoomScale="90" zoomScaleNormal="90" workbookViewId="0">
      <selection activeCell="G26" sqref="G26"/>
    </sheetView>
  </sheetViews>
  <sheetFormatPr defaultColWidth="10.453125" defaultRowHeight="14.5" x14ac:dyDescent="0.35"/>
  <cols>
    <col min="1" max="1" width="16.453125" style="13" customWidth="1"/>
    <col min="2" max="2" width="13" style="25" customWidth="1"/>
    <col min="3" max="3" width="7" style="25" customWidth="1"/>
    <col min="4" max="4" width="11" style="25" customWidth="1"/>
    <col min="5" max="5" width="5.453125" style="24" customWidth="1"/>
    <col min="6" max="6" width="6" style="24" customWidth="1"/>
    <col min="7" max="7" width="10.6328125" style="25" customWidth="1"/>
    <col min="8" max="8" width="5.453125" style="24" customWidth="1"/>
    <col min="9" max="9" width="6.36328125" style="24" customWidth="1"/>
    <col min="10" max="10" width="12.36328125" style="25" customWidth="1"/>
    <col min="11" max="11" width="5.453125" style="24" customWidth="1"/>
    <col min="12" max="12" width="5.6328125" style="24" customWidth="1"/>
    <col min="13" max="13" width="12.36328125" style="25" customWidth="1"/>
    <col min="14" max="15" width="5.6328125" style="24" customWidth="1"/>
    <col min="16" max="16" width="10" style="25" customWidth="1"/>
    <col min="17" max="17" width="5.6328125" style="24" customWidth="1"/>
    <col min="18" max="18" width="6.6328125" style="24" customWidth="1"/>
    <col min="19" max="19" width="11.453125" style="25" customWidth="1"/>
    <col min="20" max="20" width="5.453125" style="24" customWidth="1"/>
    <col min="21" max="1019" width="10.453125" style="13"/>
    <col min="1020" max="1020" width="9" style="1" customWidth="1"/>
    <col min="1021" max="16384" width="10.453125" style="1"/>
  </cols>
  <sheetData>
    <row r="1" spans="1:1020" x14ac:dyDescent="0.35">
      <c r="A1" s="299" t="s">
        <v>48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</row>
    <row r="2" spans="1:1020" ht="28.25" customHeight="1" x14ac:dyDescent="0.35">
      <c r="A2" s="304" t="s">
        <v>0</v>
      </c>
      <c r="B2" s="305" t="s">
        <v>1</v>
      </c>
      <c r="C2" s="306" t="s">
        <v>2</v>
      </c>
      <c r="D2" s="306"/>
      <c r="E2" s="306"/>
      <c r="F2" s="303" t="s">
        <v>3</v>
      </c>
      <c r="G2" s="303"/>
      <c r="H2" s="303"/>
      <c r="I2" s="306" t="s">
        <v>4</v>
      </c>
      <c r="J2" s="306"/>
      <c r="K2" s="306"/>
      <c r="L2" s="301" t="s">
        <v>5</v>
      </c>
      <c r="M2" s="301"/>
      <c r="N2" s="301"/>
      <c r="O2" s="302" t="s">
        <v>6</v>
      </c>
      <c r="P2" s="302"/>
      <c r="Q2" s="302"/>
      <c r="R2" s="303" t="s">
        <v>7</v>
      </c>
      <c r="S2" s="303"/>
      <c r="T2" s="303"/>
    </row>
    <row r="3" spans="1:1020" ht="27.75" customHeight="1" x14ac:dyDescent="0.35">
      <c r="A3" s="304"/>
      <c r="B3" s="305"/>
      <c r="C3" s="26" t="s">
        <v>8</v>
      </c>
      <c r="D3" s="27" t="s">
        <v>9</v>
      </c>
      <c r="E3" s="28" t="s">
        <v>10</v>
      </c>
      <c r="F3" s="29" t="s">
        <v>8</v>
      </c>
      <c r="G3" s="30" t="s">
        <v>9</v>
      </c>
      <c r="H3" s="31" t="s">
        <v>10</v>
      </c>
      <c r="I3" s="26" t="s">
        <v>8</v>
      </c>
      <c r="J3" s="27" t="s">
        <v>9</v>
      </c>
      <c r="K3" s="28" t="s">
        <v>10</v>
      </c>
      <c r="L3" s="32" t="s">
        <v>8</v>
      </c>
      <c r="M3" s="33" t="s">
        <v>9</v>
      </c>
      <c r="N3" s="34" t="s">
        <v>10</v>
      </c>
      <c r="O3" s="26" t="s">
        <v>8</v>
      </c>
      <c r="P3" s="27" t="s">
        <v>9</v>
      </c>
      <c r="Q3" s="28" t="s">
        <v>10</v>
      </c>
      <c r="R3" s="32" t="s">
        <v>8</v>
      </c>
      <c r="S3" s="33" t="s">
        <v>9</v>
      </c>
      <c r="T3" s="34" t="s">
        <v>10</v>
      </c>
    </row>
    <row r="4" spans="1:1020" x14ac:dyDescent="0.35">
      <c r="A4" s="14" t="s">
        <v>11</v>
      </c>
      <c r="B4" s="212">
        <v>11446.06559425</v>
      </c>
      <c r="C4" s="16">
        <v>58</v>
      </c>
      <c r="D4" s="15">
        <v>8606.85</v>
      </c>
      <c r="E4" s="17">
        <v>0.75194833797944538</v>
      </c>
      <c r="F4" s="18">
        <v>5</v>
      </c>
      <c r="G4" s="212">
        <v>104</v>
      </c>
      <c r="H4" s="214">
        <v>9.0860915607756977E-3</v>
      </c>
      <c r="I4" s="19">
        <v>44</v>
      </c>
      <c r="J4" s="15">
        <v>2149.12</v>
      </c>
      <c r="K4" s="17">
        <v>0.19</v>
      </c>
      <c r="L4" s="18"/>
      <c r="M4" s="212"/>
      <c r="N4" s="214"/>
      <c r="O4" s="20"/>
      <c r="P4" s="15"/>
      <c r="Q4" s="17"/>
      <c r="R4" s="18">
        <v>8</v>
      </c>
      <c r="S4" s="212">
        <v>586.1</v>
      </c>
      <c r="T4" s="21">
        <v>5.1205367920871506E-2</v>
      </c>
    </row>
    <row r="5" spans="1:1020" x14ac:dyDescent="0.35">
      <c r="A5" s="14" t="s">
        <v>12</v>
      </c>
      <c r="B5" s="212">
        <v>1200</v>
      </c>
      <c r="C5" s="16"/>
      <c r="D5" s="15"/>
      <c r="E5" s="17"/>
      <c r="F5" s="18"/>
      <c r="G5" s="212"/>
      <c r="H5" s="214"/>
      <c r="I5" s="16">
        <v>1</v>
      </c>
      <c r="J5" s="15">
        <v>1200</v>
      </c>
      <c r="K5" s="17">
        <v>1</v>
      </c>
      <c r="L5" s="18"/>
      <c r="M5" s="212"/>
      <c r="N5" s="214"/>
      <c r="O5" s="20"/>
      <c r="P5" s="15"/>
      <c r="Q5" s="17"/>
      <c r="R5" s="18"/>
      <c r="S5" s="212"/>
      <c r="T5" s="21">
        <v>0</v>
      </c>
    </row>
    <row r="6" spans="1:1020" x14ac:dyDescent="0.35">
      <c r="A6" s="14" t="s">
        <v>13</v>
      </c>
      <c r="B6" s="212">
        <v>6530</v>
      </c>
      <c r="C6" s="16">
        <v>14</v>
      </c>
      <c r="D6" s="15">
        <v>123.44</v>
      </c>
      <c r="E6" s="17">
        <v>1.8903522205206739E-2</v>
      </c>
      <c r="F6" s="18">
        <v>1</v>
      </c>
      <c r="G6" s="212">
        <v>16.02</v>
      </c>
      <c r="H6" s="214">
        <v>0</v>
      </c>
      <c r="I6" s="16">
        <v>33</v>
      </c>
      <c r="J6" s="15">
        <v>5341.5</v>
      </c>
      <c r="K6" s="17">
        <v>0.81799387442572746</v>
      </c>
      <c r="L6" s="18">
        <v>3</v>
      </c>
      <c r="M6" s="212">
        <v>896.55</v>
      </c>
      <c r="N6" s="214">
        <v>0.13729709035222051</v>
      </c>
      <c r="O6" s="20"/>
      <c r="P6" s="15"/>
      <c r="Q6" s="17"/>
      <c r="R6" s="18">
        <v>1</v>
      </c>
      <c r="S6" s="212">
        <v>160.16999999999999</v>
      </c>
      <c r="T6" s="21">
        <v>2.4528330781010719E-2</v>
      </c>
    </row>
    <row r="7" spans="1:1020" x14ac:dyDescent="0.35">
      <c r="A7" s="14" t="s">
        <v>14</v>
      </c>
      <c r="B7" s="212">
        <v>33713.912050960003</v>
      </c>
      <c r="C7" s="16">
        <v>56</v>
      </c>
      <c r="D7" s="15">
        <v>21046.35</v>
      </c>
      <c r="E7" s="17">
        <v>0.62426306292154854</v>
      </c>
      <c r="F7" s="18">
        <v>7</v>
      </c>
      <c r="G7" s="212">
        <v>787.44</v>
      </c>
      <c r="H7" s="214">
        <v>2.3356530052334217E-2</v>
      </c>
      <c r="I7" s="16">
        <v>44</v>
      </c>
      <c r="J7" s="15">
        <v>9758.09</v>
      </c>
      <c r="K7" s="17">
        <v>0.28999999999999998</v>
      </c>
      <c r="L7" s="18">
        <v>8</v>
      </c>
      <c r="M7" s="212">
        <v>645.29999999999995</v>
      </c>
      <c r="N7" s="214">
        <v>1.9140466375560383E-2</v>
      </c>
      <c r="O7" s="20"/>
      <c r="P7" s="15"/>
      <c r="Q7" s="17"/>
      <c r="R7" s="18">
        <v>11</v>
      </c>
      <c r="S7" s="212">
        <v>1476.72</v>
      </c>
      <c r="T7" s="21">
        <v>4.3801502411463709E-2</v>
      </c>
    </row>
    <row r="8" spans="1:1020" x14ac:dyDescent="0.35">
      <c r="A8" s="14" t="s">
        <v>15</v>
      </c>
      <c r="B8" s="212">
        <v>2757.5890537300002</v>
      </c>
      <c r="C8" s="16">
        <v>3</v>
      </c>
      <c r="D8" s="15">
        <v>2721.59</v>
      </c>
      <c r="E8" s="17">
        <v>0.9869454610427516</v>
      </c>
      <c r="F8" s="18">
        <v>1</v>
      </c>
      <c r="G8" s="212">
        <v>36</v>
      </c>
      <c r="H8" s="214">
        <v>1.3054882108450962E-2</v>
      </c>
      <c r="I8" s="16"/>
      <c r="J8" s="15"/>
      <c r="K8" s="17"/>
      <c r="L8" s="18"/>
      <c r="M8" s="212"/>
      <c r="N8" s="214"/>
      <c r="O8" s="20"/>
      <c r="P8" s="15"/>
      <c r="Q8" s="17"/>
      <c r="R8" s="18"/>
      <c r="S8" s="212"/>
      <c r="T8" s="21">
        <v>0</v>
      </c>
    </row>
    <row r="9" spans="1:1020" x14ac:dyDescent="0.35">
      <c r="A9" s="14" t="s">
        <v>16</v>
      </c>
      <c r="B9" s="212">
        <v>340</v>
      </c>
      <c r="C9" s="16">
        <v>1</v>
      </c>
      <c r="D9" s="15">
        <v>292.5</v>
      </c>
      <c r="E9" s="17">
        <v>0.86029411764705888</v>
      </c>
      <c r="F9" s="18"/>
      <c r="G9" s="212"/>
      <c r="H9" s="214"/>
      <c r="I9" s="16"/>
      <c r="J9" s="15"/>
      <c r="K9" s="17"/>
      <c r="L9" s="18"/>
      <c r="M9" s="212"/>
      <c r="N9" s="214"/>
      <c r="O9" s="20"/>
      <c r="P9" s="15"/>
      <c r="Q9" s="17"/>
      <c r="R9" s="18">
        <v>1</v>
      </c>
      <c r="S9" s="212">
        <v>47.5</v>
      </c>
      <c r="T9" s="21">
        <v>0.13970588235294118</v>
      </c>
    </row>
    <row r="10" spans="1:1020" x14ac:dyDescent="0.35">
      <c r="A10" s="14" t="s">
        <v>17</v>
      </c>
      <c r="B10" s="212">
        <v>4205</v>
      </c>
      <c r="C10" s="16">
        <v>23</v>
      </c>
      <c r="D10" s="15">
        <v>2202.3200000000002</v>
      </c>
      <c r="E10" s="17">
        <v>0.52373840665873961</v>
      </c>
      <c r="F10" s="18">
        <v>16</v>
      </c>
      <c r="G10" s="212">
        <v>432.3</v>
      </c>
      <c r="H10" s="214">
        <v>0.10280618311533889</v>
      </c>
      <c r="I10" s="16">
        <v>7</v>
      </c>
      <c r="J10" s="15">
        <v>1275.1600000000001</v>
      </c>
      <c r="K10" s="17">
        <v>0.3</v>
      </c>
      <c r="L10" s="18">
        <v>1</v>
      </c>
      <c r="M10" s="212">
        <v>300</v>
      </c>
      <c r="N10" s="214">
        <v>7.1343638525564801E-2</v>
      </c>
      <c r="O10" s="20"/>
      <c r="P10" s="15"/>
      <c r="Q10" s="17"/>
      <c r="R10" s="18">
        <v>3</v>
      </c>
      <c r="S10" s="212">
        <v>65.22</v>
      </c>
      <c r="T10" s="21">
        <v>1.5510107015457788E-2</v>
      </c>
    </row>
    <row r="11" spans="1:1020" x14ac:dyDescent="0.35">
      <c r="A11" s="14" t="s">
        <v>18</v>
      </c>
      <c r="B11" s="212">
        <v>17058.610340560001</v>
      </c>
      <c r="C11" s="16">
        <v>16</v>
      </c>
      <c r="D11" s="15">
        <v>4871.3500000000004</v>
      </c>
      <c r="E11" s="17">
        <v>0.28556546534259386</v>
      </c>
      <c r="F11" s="18">
        <v>2</v>
      </c>
      <c r="G11" s="212">
        <v>4.54</v>
      </c>
      <c r="H11" s="214">
        <v>0</v>
      </c>
      <c r="I11" s="16">
        <v>17</v>
      </c>
      <c r="J11" s="15">
        <v>1880.47</v>
      </c>
      <c r="K11" s="17">
        <v>0.11</v>
      </c>
      <c r="L11" s="18">
        <v>16</v>
      </c>
      <c r="M11" s="212">
        <v>11816.01</v>
      </c>
      <c r="N11" s="214">
        <v>0.69267131167802409</v>
      </c>
      <c r="O11" s="20"/>
      <c r="P11" s="15"/>
      <c r="Q11" s="17"/>
      <c r="R11" s="18">
        <v>7</v>
      </c>
      <c r="S11" s="212">
        <v>909.47</v>
      </c>
      <c r="T11" s="21">
        <v>5.3314424905853378E-2</v>
      </c>
    </row>
    <row r="12" spans="1:1020" x14ac:dyDescent="0.35">
      <c r="A12" s="14" t="s">
        <v>19</v>
      </c>
      <c r="B12" s="212">
        <v>28842</v>
      </c>
      <c r="C12" s="16">
        <v>15</v>
      </c>
      <c r="D12" s="15">
        <v>2575.8000000000002</v>
      </c>
      <c r="E12" s="17">
        <v>8.9307260245475362E-2</v>
      </c>
      <c r="F12" s="18">
        <v>2</v>
      </c>
      <c r="G12" s="212">
        <v>650</v>
      </c>
      <c r="H12" s="214">
        <v>2.2536578600651828E-2</v>
      </c>
      <c r="I12" s="16">
        <v>15</v>
      </c>
      <c r="J12" s="15">
        <v>24865</v>
      </c>
      <c r="K12" s="17">
        <v>0.86211081062339645</v>
      </c>
      <c r="L12" s="18">
        <v>1</v>
      </c>
      <c r="M12" s="212">
        <v>250</v>
      </c>
      <c r="N12" s="214">
        <v>8.6679148464045494E-3</v>
      </c>
      <c r="O12" s="20">
        <v>4</v>
      </c>
      <c r="P12" s="15">
        <v>500</v>
      </c>
      <c r="Q12" s="17">
        <v>1.7335829692809099E-2</v>
      </c>
      <c r="R12" s="18">
        <v>2</v>
      </c>
      <c r="S12" s="212">
        <v>501.2</v>
      </c>
      <c r="T12" s="21">
        <v>1.7377435684071841E-2</v>
      </c>
    </row>
    <row r="13" spans="1:1020" s="22" customFormat="1" x14ac:dyDescent="0.35">
      <c r="A13" s="14" t="s">
        <v>20</v>
      </c>
      <c r="B13" s="212">
        <v>1269.65000001</v>
      </c>
      <c r="C13" s="16">
        <v>8</v>
      </c>
      <c r="D13" s="15">
        <v>485.5</v>
      </c>
      <c r="E13" s="17">
        <v>0.38238884731711581</v>
      </c>
      <c r="F13" s="18"/>
      <c r="G13" s="212"/>
      <c r="H13" s="214"/>
      <c r="I13" s="16">
        <v>3</v>
      </c>
      <c r="J13" s="15">
        <v>783.4</v>
      </c>
      <c r="K13" s="17">
        <v>0.61702043869871992</v>
      </c>
      <c r="L13" s="18"/>
      <c r="M13" s="212"/>
      <c r="N13" s="214"/>
      <c r="O13" s="20"/>
      <c r="P13" s="15"/>
      <c r="Q13" s="17"/>
      <c r="R13" s="18">
        <v>2</v>
      </c>
      <c r="S13" s="212">
        <v>0.75</v>
      </c>
      <c r="T13" s="21">
        <v>0</v>
      </c>
      <c r="AMF13" s="1"/>
    </row>
    <row r="14" spans="1:1020" x14ac:dyDescent="0.35">
      <c r="A14" s="14" t="s">
        <v>21</v>
      </c>
      <c r="B14" s="212">
        <v>3596</v>
      </c>
      <c r="C14" s="16">
        <v>1</v>
      </c>
      <c r="D14" s="15">
        <v>2000</v>
      </c>
      <c r="E14" s="17">
        <v>0.55617352614015569</v>
      </c>
      <c r="F14" s="18">
        <v>13</v>
      </c>
      <c r="G14" s="212">
        <v>633.64</v>
      </c>
      <c r="H14" s="214">
        <v>0.17620689655172414</v>
      </c>
      <c r="I14" s="16"/>
      <c r="J14" s="15"/>
      <c r="K14" s="17"/>
      <c r="L14" s="18">
        <v>1</v>
      </c>
      <c r="M14" s="212">
        <v>900</v>
      </c>
      <c r="N14" s="214">
        <v>0.25027808676307006</v>
      </c>
      <c r="O14" s="20"/>
      <c r="P14" s="15"/>
      <c r="Q14" s="17"/>
      <c r="R14" s="18">
        <v>2</v>
      </c>
      <c r="S14" s="212">
        <v>62.36</v>
      </c>
      <c r="T14" s="21">
        <v>1.7341490545050055E-2</v>
      </c>
    </row>
    <row r="15" spans="1:1020" x14ac:dyDescent="0.35">
      <c r="A15" s="14" t="s">
        <v>22</v>
      </c>
      <c r="B15" s="212">
        <v>39848.47338861</v>
      </c>
      <c r="C15" s="16">
        <v>21</v>
      </c>
      <c r="D15" s="15">
        <v>18794.22</v>
      </c>
      <c r="E15" s="17">
        <v>0.47164215845147045</v>
      </c>
      <c r="F15" s="18">
        <v>4</v>
      </c>
      <c r="G15" s="212">
        <v>3065</v>
      </c>
      <c r="H15" s="214">
        <v>7.6916371929974053E-2</v>
      </c>
      <c r="I15" s="16">
        <v>7</v>
      </c>
      <c r="J15" s="15">
        <v>2194.98</v>
      </c>
      <c r="K15" s="17">
        <v>5.5083164130131951E-2</v>
      </c>
      <c r="L15" s="18">
        <v>14</v>
      </c>
      <c r="M15" s="212">
        <v>17284.16</v>
      </c>
      <c r="N15" s="214">
        <v>0.43374710572828068</v>
      </c>
      <c r="O15" s="20">
        <v>2</v>
      </c>
      <c r="P15" s="15">
        <v>1550.17</v>
      </c>
      <c r="Q15" s="17">
        <v>3.8901615750305991E-2</v>
      </c>
      <c r="R15" s="18">
        <v>5</v>
      </c>
      <c r="S15" s="212">
        <v>370.76</v>
      </c>
      <c r="T15" s="21">
        <v>9.3042460217804823E-3</v>
      </c>
    </row>
    <row r="16" spans="1:1020" x14ac:dyDescent="0.35">
      <c r="A16" s="14" t="s">
        <v>23</v>
      </c>
      <c r="B16" s="212">
        <v>2400</v>
      </c>
      <c r="C16" s="16">
        <v>8</v>
      </c>
      <c r="D16" s="15">
        <v>1212</v>
      </c>
      <c r="E16" s="17">
        <v>0.505</v>
      </c>
      <c r="F16" s="18">
        <v>2</v>
      </c>
      <c r="G16" s="212">
        <v>203</v>
      </c>
      <c r="H16" s="214">
        <v>8.458333333333333E-2</v>
      </c>
      <c r="I16" s="16">
        <v>2</v>
      </c>
      <c r="J16" s="15">
        <v>985</v>
      </c>
      <c r="K16" s="17">
        <v>0.41041666666666665</v>
      </c>
      <c r="L16" s="18"/>
      <c r="M16" s="212"/>
      <c r="N16" s="214"/>
      <c r="O16" s="20"/>
      <c r="P16" s="15"/>
      <c r="Q16" s="17"/>
      <c r="R16" s="18"/>
      <c r="S16" s="212"/>
      <c r="T16" s="21">
        <v>0</v>
      </c>
    </row>
    <row r="17" spans="1:1020" x14ac:dyDescent="0.35">
      <c r="A17" s="14" t="s">
        <v>24</v>
      </c>
      <c r="B17" s="212">
        <v>8404.1</v>
      </c>
      <c r="C17" s="16">
        <v>4</v>
      </c>
      <c r="D17" s="15">
        <v>500.1</v>
      </c>
      <c r="E17" s="17">
        <v>5.9506669363762928E-2</v>
      </c>
      <c r="F17" s="18">
        <v>1</v>
      </c>
      <c r="G17" s="212">
        <v>1.66</v>
      </c>
      <c r="H17" s="214">
        <v>0</v>
      </c>
      <c r="I17" s="16">
        <v>8</v>
      </c>
      <c r="J17" s="15">
        <v>7452.94</v>
      </c>
      <c r="K17" s="17">
        <v>0.88682190835425556</v>
      </c>
      <c r="L17" s="18"/>
      <c r="M17" s="212"/>
      <c r="N17" s="214"/>
      <c r="O17" s="20"/>
      <c r="P17" s="15"/>
      <c r="Q17" s="17"/>
      <c r="R17" s="18">
        <v>2</v>
      </c>
      <c r="S17" s="212">
        <v>449.4</v>
      </c>
      <c r="T17" s="21">
        <v>5.3473899644221265E-2</v>
      </c>
    </row>
    <row r="18" spans="1:1020" x14ac:dyDescent="0.35">
      <c r="A18" s="14" t="s">
        <v>25</v>
      </c>
      <c r="B18" s="212">
        <v>15625.541083509999</v>
      </c>
      <c r="C18" s="16">
        <v>26</v>
      </c>
      <c r="D18" s="15">
        <v>10468.870000000001</v>
      </c>
      <c r="E18" s="17">
        <v>0.66998447887657764</v>
      </c>
      <c r="F18" s="18">
        <v>4</v>
      </c>
      <c r="G18" s="212">
        <v>152.36000000000001</v>
      </c>
      <c r="H18" s="214">
        <v>9.7507023395682017E-3</v>
      </c>
      <c r="I18" s="16">
        <v>5</v>
      </c>
      <c r="J18" s="15">
        <v>4997.1000000000004</v>
      </c>
      <c r="K18" s="17">
        <v>0.31980332542042705</v>
      </c>
      <c r="L18" s="18"/>
      <c r="M18" s="212"/>
      <c r="N18" s="214"/>
      <c r="O18" s="20"/>
      <c r="P18" s="15"/>
      <c r="Q18" s="17"/>
      <c r="R18" s="18">
        <v>3</v>
      </c>
      <c r="S18" s="212">
        <v>7.21</v>
      </c>
      <c r="T18" s="21">
        <v>4.6142402118854511E-4</v>
      </c>
    </row>
    <row r="19" spans="1:1020" x14ac:dyDescent="0.35">
      <c r="A19" s="14" t="s">
        <v>26</v>
      </c>
      <c r="B19" s="212">
        <v>11583.009954339999</v>
      </c>
      <c r="C19" s="16">
        <v>24</v>
      </c>
      <c r="D19" s="15">
        <v>8250.76</v>
      </c>
      <c r="E19" s="17">
        <v>0.71231571349108191</v>
      </c>
      <c r="F19" s="18">
        <v>1</v>
      </c>
      <c r="G19" s="212">
        <v>1264.6600000000001</v>
      </c>
      <c r="H19" s="214">
        <v>0.10918232868531283</v>
      </c>
      <c r="I19" s="16">
        <v>11</v>
      </c>
      <c r="J19" s="15">
        <v>2067.36</v>
      </c>
      <c r="K19" s="17">
        <v>0.17848210509612727</v>
      </c>
      <c r="L19" s="18"/>
      <c r="M19" s="212"/>
      <c r="N19" s="214"/>
      <c r="O19" s="20"/>
      <c r="P19" s="15"/>
      <c r="Q19" s="17"/>
      <c r="R19" s="18">
        <v>3</v>
      </c>
      <c r="S19" s="212">
        <v>0.24</v>
      </c>
      <c r="T19" s="21">
        <v>2.0720002913411569E-5</v>
      </c>
    </row>
    <row r="20" spans="1:1020" x14ac:dyDescent="0.35">
      <c r="A20" s="14" t="s">
        <v>27</v>
      </c>
      <c r="B20" s="212">
        <v>1200</v>
      </c>
      <c r="C20" s="16"/>
      <c r="D20" s="15"/>
      <c r="E20" s="17"/>
      <c r="F20" s="18"/>
      <c r="G20" s="212"/>
      <c r="H20" s="214"/>
      <c r="I20" s="16">
        <v>2</v>
      </c>
      <c r="J20" s="15">
        <v>1200</v>
      </c>
      <c r="K20" s="17">
        <v>1</v>
      </c>
      <c r="L20" s="18"/>
      <c r="M20" s="212"/>
      <c r="N20" s="214"/>
      <c r="O20" s="20"/>
      <c r="P20" s="15"/>
      <c r="Q20" s="17"/>
      <c r="R20" s="18"/>
      <c r="S20" s="212"/>
      <c r="T20" s="21">
        <v>0</v>
      </c>
    </row>
    <row r="21" spans="1:1020" x14ac:dyDescent="0.35">
      <c r="A21" s="14" t="s">
        <v>28</v>
      </c>
      <c r="B21" s="212">
        <v>135</v>
      </c>
      <c r="C21" s="16">
        <v>1</v>
      </c>
      <c r="D21" s="15">
        <v>6</v>
      </c>
      <c r="E21" s="17">
        <v>4.4444444444444446E-2</v>
      </c>
      <c r="F21" s="18"/>
      <c r="G21" s="212"/>
      <c r="H21" s="214"/>
      <c r="I21" s="16">
        <v>1</v>
      </c>
      <c r="J21" s="15">
        <v>129</v>
      </c>
      <c r="K21" s="17">
        <v>0.9555555555555556</v>
      </c>
      <c r="L21" s="18"/>
      <c r="M21" s="212"/>
      <c r="N21" s="214"/>
      <c r="O21" s="20"/>
      <c r="P21" s="15"/>
      <c r="Q21" s="17"/>
      <c r="R21" s="18"/>
      <c r="S21" s="212"/>
      <c r="T21" s="21">
        <v>0</v>
      </c>
    </row>
    <row r="22" spans="1:1020" x14ac:dyDescent="0.35">
      <c r="A22" s="14" t="s">
        <v>29</v>
      </c>
      <c r="B22" s="212">
        <v>1200</v>
      </c>
      <c r="C22" s="16">
        <v>35</v>
      </c>
      <c r="D22" s="15">
        <v>1064.9100000000001</v>
      </c>
      <c r="E22" s="17">
        <v>0.88742500000000002</v>
      </c>
      <c r="F22" s="18"/>
      <c r="G22" s="212"/>
      <c r="H22" s="214"/>
      <c r="I22" s="16">
        <v>3</v>
      </c>
      <c r="J22" s="15">
        <v>106.13</v>
      </c>
      <c r="K22" s="17">
        <v>8.8441666666666668E-2</v>
      </c>
      <c r="L22" s="18">
        <v>1</v>
      </c>
      <c r="M22" s="212">
        <v>28.97</v>
      </c>
      <c r="N22" s="214"/>
      <c r="O22" s="20"/>
      <c r="P22" s="15"/>
      <c r="Q22" s="17"/>
      <c r="R22" s="18"/>
      <c r="S22" s="212"/>
      <c r="T22" s="21">
        <v>0</v>
      </c>
    </row>
    <row r="23" spans="1:1020" x14ac:dyDescent="0.35">
      <c r="A23" s="14" t="s">
        <v>30</v>
      </c>
      <c r="B23" s="212">
        <v>650</v>
      </c>
      <c r="C23" s="16">
        <v>1</v>
      </c>
      <c r="D23" s="15">
        <v>234.89</v>
      </c>
      <c r="E23" s="17">
        <v>0.36136923076923078</v>
      </c>
      <c r="F23" s="18"/>
      <c r="G23" s="212"/>
      <c r="H23" s="214"/>
      <c r="I23" s="16">
        <v>1</v>
      </c>
      <c r="J23" s="15">
        <v>217</v>
      </c>
      <c r="K23" s="17">
        <v>0.33384615384615385</v>
      </c>
      <c r="L23" s="18"/>
      <c r="M23" s="212"/>
      <c r="N23" s="214"/>
      <c r="O23" s="20"/>
      <c r="P23" s="15"/>
      <c r="Q23" s="17"/>
      <c r="R23" s="18">
        <v>1</v>
      </c>
      <c r="S23" s="212">
        <v>198.11</v>
      </c>
      <c r="T23" s="21">
        <v>0.30478461538461543</v>
      </c>
    </row>
    <row r="24" spans="1:1020" x14ac:dyDescent="0.35">
      <c r="A24" s="14" t="s">
        <v>31</v>
      </c>
      <c r="B24" s="212">
        <v>10</v>
      </c>
      <c r="C24" s="16"/>
      <c r="D24" s="15"/>
      <c r="E24" s="17"/>
      <c r="F24" s="18">
        <v>1</v>
      </c>
      <c r="G24" s="212">
        <v>5.38</v>
      </c>
      <c r="H24" s="214">
        <v>0.53800000000000003</v>
      </c>
      <c r="I24" s="16">
        <v>1</v>
      </c>
      <c r="J24" s="15">
        <v>2</v>
      </c>
      <c r="K24" s="17">
        <v>0.2</v>
      </c>
      <c r="L24" s="18"/>
      <c r="M24" s="212"/>
      <c r="N24" s="214"/>
      <c r="O24" s="20"/>
      <c r="P24" s="15"/>
      <c r="Q24" s="17"/>
      <c r="R24" s="18">
        <v>1</v>
      </c>
      <c r="S24" s="212">
        <v>2.62</v>
      </c>
      <c r="T24" s="21">
        <v>0.26200000000000001</v>
      </c>
    </row>
    <row r="25" spans="1:1020" x14ac:dyDescent="0.35">
      <c r="A25" s="14" t="s">
        <v>32</v>
      </c>
      <c r="B25" s="212">
        <v>700</v>
      </c>
      <c r="C25" s="16">
        <v>4</v>
      </c>
      <c r="D25" s="15">
        <v>697.97</v>
      </c>
      <c r="E25" s="17">
        <v>0.99709999999999999</v>
      </c>
      <c r="F25" s="18"/>
      <c r="G25" s="212"/>
      <c r="H25" s="214"/>
      <c r="I25" s="16"/>
      <c r="J25" s="15"/>
      <c r="K25" s="17"/>
      <c r="L25" s="18"/>
      <c r="M25" s="212"/>
      <c r="N25" s="214"/>
      <c r="O25" s="20"/>
      <c r="P25" s="15"/>
      <c r="Q25" s="17"/>
      <c r="R25" s="18">
        <v>1</v>
      </c>
      <c r="S25" s="212">
        <v>2.0299999999999998</v>
      </c>
      <c r="T25" s="21">
        <v>0</v>
      </c>
    </row>
    <row r="26" spans="1:1020" x14ac:dyDescent="0.35">
      <c r="A26" s="14" t="s">
        <v>33</v>
      </c>
      <c r="B26" s="212">
        <v>1701</v>
      </c>
      <c r="C26" s="16">
        <v>1</v>
      </c>
      <c r="D26" s="15">
        <v>50</v>
      </c>
      <c r="E26" s="17">
        <v>2.9394473838918283E-2</v>
      </c>
      <c r="F26" s="18">
        <v>1</v>
      </c>
      <c r="G26" s="212">
        <v>50</v>
      </c>
      <c r="H26" s="214">
        <v>2.9394473838918283E-2</v>
      </c>
      <c r="I26" s="16">
        <v>2</v>
      </c>
      <c r="J26" s="15">
        <v>110</v>
      </c>
      <c r="K26" s="17">
        <v>6.4667842445620224E-2</v>
      </c>
      <c r="L26" s="18"/>
      <c r="M26" s="212"/>
      <c r="N26" s="214"/>
      <c r="O26" s="20">
        <v>1</v>
      </c>
      <c r="P26" s="15">
        <v>225</v>
      </c>
      <c r="Q26" s="17">
        <v>0.13227513227513227</v>
      </c>
      <c r="R26" s="18">
        <v>2</v>
      </c>
      <c r="S26" s="212">
        <v>1491</v>
      </c>
      <c r="T26" s="21">
        <v>0.87654320987654322</v>
      </c>
    </row>
    <row r="27" spans="1:1020" s="13" customFormat="1" x14ac:dyDescent="0.35">
      <c r="A27" s="204" t="s">
        <v>34</v>
      </c>
      <c r="B27" s="213">
        <v>194415.95146596999</v>
      </c>
      <c r="C27" s="206">
        <v>320</v>
      </c>
      <c r="D27" s="205">
        <v>86205.42</v>
      </c>
      <c r="E27" s="207">
        <v>0.44340713480544391</v>
      </c>
      <c r="F27" s="208">
        <v>61</v>
      </c>
      <c r="G27" s="213">
        <v>7406</v>
      </c>
      <c r="H27" s="215">
        <v>3.8093582055155208E-2</v>
      </c>
      <c r="I27" s="209">
        <v>207</v>
      </c>
      <c r="J27" s="205">
        <v>66714.25</v>
      </c>
      <c r="K27" s="207">
        <v>0.34315214105092334</v>
      </c>
      <c r="L27" s="210">
        <v>45</v>
      </c>
      <c r="M27" s="213">
        <v>32120.99</v>
      </c>
      <c r="N27" s="215">
        <v>0.16521787311069672</v>
      </c>
      <c r="O27" s="209">
        <v>7</v>
      </c>
      <c r="P27" s="205">
        <v>2275.17</v>
      </c>
      <c r="Q27" s="207">
        <v>1.1702589128332093E-2</v>
      </c>
      <c r="R27" s="210">
        <v>55</v>
      </c>
      <c r="S27" s="213">
        <v>6330.8599999999979</v>
      </c>
      <c r="T27" s="211">
        <v>3.256348027136103E-2</v>
      </c>
      <c r="AMF27" s="1"/>
    </row>
    <row r="28" spans="1:1020" x14ac:dyDescent="0.35">
      <c r="A28" s="300" t="s">
        <v>49</v>
      </c>
      <c r="B28" s="300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</row>
    <row r="29" spans="1:1020" x14ac:dyDescent="0.35">
      <c r="B29" s="23"/>
      <c r="C29" s="23"/>
      <c r="D29" s="23"/>
      <c r="E29" s="23"/>
      <c r="F29" s="23"/>
      <c r="G29" s="23"/>
    </row>
    <row r="36" spans="2:7" x14ac:dyDescent="0.35">
      <c r="B36" s="1"/>
      <c r="C36" s="1"/>
      <c r="D36" s="1"/>
      <c r="E36" s="1"/>
      <c r="F36" s="1"/>
      <c r="G36" s="1"/>
    </row>
  </sheetData>
  <mergeCells count="10">
    <mergeCell ref="A1:T1"/>
    <mergeCell ref="A28:T28"/>
    <mergeCell ref="L2:N2"/>
    <mergeCell ref="O2:Q2"/>
    <mergeCell ref="R2:T2"/>
    <mergeCell ref="A2:A3"/>
    <mergeCell ref="B2:B3"/>
    <mergeCell ref="C2:E2"/>
    <mergeCell ref="F2:H2"/>
    <mergeCell ref="I2:K2"/>
  </mergeCells>
  <pageMargins left="0.39370078740157483" right="0.59055118110236227" top="1.1417322834645669" bottom="1.0629921259842521" header="0.31496062992125984" footer="0.31496062992125984"/>
  <pageSetup paperSize="9" scale="81" orientation="landscape" horizontalDpi="300" verticalDpi="300" r:id="rId1"/>
  <headerFooter>
    <oddHeader>&amp;LPiano Nazionale di Ripresa e Resilienza.
Sesta relazione istruttoria sul rispetto del vincolo di destinazione alle regioni 
del Mezzogiorno di almeno il 40 per cento delle risorse allocabili territorialmente&amp;C&amp;"Times New Roman,Normale"&amp;12&amp;KFFFFFF&amp;A&amp;R&amp;G</oddHeader>
    <oddFooter>&amp;C&amp;"Times New Roman,Normale"&amp;12&amp;KFFFFFFPagina &amp;P&amp;RAggiornamento al 30 giugno 2025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027C3-EAD7-4862-BE67-D985670A6C48}">
  <dimension ref="A1:L97"/>
  <sheetViews>
    <sheetView topLeftCell="A55" zoomScaleNormal="100" workbookViewId="0">
      <selection activeCell="F37" sqref="F37"/>
    </sheetView>
  </sheetViews>
  <sheetFormatPr defaultColWidth="8.6328125" defaultRowHeight="14.5" x14ac:dyDescent="0.35"/>
  <cols>
    <col min="1" max="1" width="14.1796875" style="92" customWidth="1"/>
    <col min="2" max="2" width="45.453125" style="92" customWidth="1"/>
    <col min="3" max="3" width="11.453125" style="92" customWidth="1"/>
    <col min="4" max="4" width="12" style="92" customWidth="1"/>
    <col min="5" max="5" width="13" style="92" customWidth="1"/>
    <col min="6" max="6" width="13.6328125" style="92" customWidth="1"/>
    <col min="7" max="7" width="14.453125" style="92" customWidth="1"/>
    <col min="8" max="8" width="8.6328125" style="37"/>
    <col min="9" max="9" width="15" style="37" customWidth="1"/>
    <col min="10" max="10" width="8.6328125" style="37"/>
    <col min="11" max="11" width="9" style="37" bestFit="1" customWidth="1"/>
    <col min="12" max="12" width="8.81640625" style="37" bestFit="1" customWidth="1"/>
    <col min="13" max="16384" width="8.6328125" style="37"/>
  </cols>
  <sheetData>
    <row r="1" spans="1:7" x14ac:dyDescent="0.35">
      <c r="A1" s="315" t="s">
        <v>112</v>
      </c>
      <c r="B1" s="315"/>
      <c r="C1" s="315"/>
      <c r="D1" s="315"/>
      <c r="E1" s="315"/>
      <c r="F1" s="315"/>
      <c r="G1" s="315"/>
    </row>
    <row r="2" spans="1:7" ht="39" x14ac:dyDescent="0.35">
      <c r="A2" s="66" t="s">
        <v>66</v>
      </c>
      <c r="B2" s="66" t="s">
        <v>67</v>
      </c>
      <c r="C2" s="66" t="s">
        <v>51</v>
      </c>
      <c r="D2" s="66" t="s">
        <v>37</v>
      </c>
      <c r="E2" s="66" t="s">
        <v>772</v>
      </c>
      <c r="F2" s="66" t="s">
        <v>53</v>
      </c>
      <c r="G2" s="66" t="s">
        <v>793</v>
      </c>
    </row>
    <row r="3" spans="1:7" x14ac:dyDescent="0.35">
      <c r="A3" s="67" t="s">
        <v>113</v>
      </c>
      <c r="B3" s="67" t="s">
        <v>114</v>
      </c>
      <c r="C3" s="85">
        <v>900</v>
      </c>
      <c r="D3" s="86">
        <v>555.26911161522514</v>
      </c>
      <c r="E3" s="86">
        <v>0</v>
      </c>
      <c r="F3" s="85">
        <v>344.73088838477469</v>
      </c>
      <c r="G3" s="79">
        <v>38.303432042752746</v>
      </c>
    </row>
    <row r="4" spans="1:7" x14ac:dyDescent="0.35">
      <c r="A4" s="67" t="s">
        <v>115</v>
      </c>
      <c r="B4" s="67" t="s">
        <v>116</v>
      </c>
      <c r="C4" s="85">
        <v>1000</v>
      </c>
      <c r="D4" s="86">
        <v>14.955654486051117</v>
      </c>
      <c r="E4" s="86">
        <v>0</v>
      </c>
      <c r="F4" s="85">
        <v>985.04434551394888</v>
      </c>
      <c r="G4" s="79">
        <v>98.504434551394894</v>
      </c>
    </row>
    <row r="5" spans="1:7" x14ac:dyDescent="0.35">
      <c r="A5" s="67" t="s">
        <v>117</v>
      </c>
      <c r="B5" s="67" t="s">
        <v>118</v>
      </c>
      <c r="C5" s="85">
        <v>556</v>
      </c>
      <c r="D5" s="86">
        <v>317.63148577631495</v>
      </c>
      <c r="E5" s="86">
        <v>0</v>
      </c>
      <c r="F5" s="85">
        <v>238.36851422368497</v>
      </c>
      <c r="G5" s="79">
        <v>42.87203493231744</v>
      </c>
    </row>
    <row r="6" spans="1:7" x14ac:dyDescent="0.35">
      <c r="A6" s="67" t="s">
        <v>119</v>
      </c>
      <c r="B6" s="67" t="s">
        <v>120</v>
      </c>
      <c r="C6" s="85">
        <v>90</v>
      </c>
      <c r="D6" s="86">
        <v>88.940393838938945</v>
      </c>
      <c r="E6" s="86">
        <v>0</v>
      </c>
      <c r="F6" s="85">
        <v>1.0596061610610399</v>
      </c>
      <c r="G6" s="79">
        <v>1.1773401789567111</v>
      </c>
    </row>
    <row r="7" spans="1:7" ht="26" x14ac:dyDescent="0.35">
      <c r="A7" s="67" t="s">
        <v>121</v>
      </c>
      <c r="B7" s="67" t="s">
        <v>122</v>
      </c>
      <c r="C7" s="85">
        <v>813.00000000000011</v>
      </c>
      <c r="D7" s="86">
        <v>0.17425696729904774</v>
      </c>
      <c r="E7" s="86">
        <v>0</v>
      </c>
      <c r="F7" s="85">
        <v>812.82574303270098</v>
      </c>
      <c r="G7" s="79">
        <v>99.978566178683991</v>
      </c>
    </row>
    <row r="8" spans="1:7" ht="26" x14ac:dyDescent="0.35">
      <c r="A8" s="67" t="s">
        <v>123</v>
      </c>
      <c r="B8" s="67" t="s">
        <v>124</v>
      </c>
      <c r="C8" s="85">
        <v>80</v>
      </c>
      <c r="D8" s="86">
        <v>33.221775661659017</v>
      </c>
      <c r="E8" s="86">
        <v>0</v>
      </c>
      <c r="F8" s="85">
        <v>46.778224338340983</v>
      </c>
      <c r="G8" s="79">
        <v>58.472780422926228</v>
      </c>
    </row>
    <row r="9" spans="1:7" ht="26" x14ac:dyDescent="0.35">
      <c r="A9" s="67" t="s">
        <v>125</v>
      </c>
      <c r="B9" s="67" t="s">
        <v>126</v>
      </c>
      <c r="C9" s="85">
        <v>561</v>
      </c>
      <c r="D9" s="86">
        <v>196.87688423806208</v>
      </c>
      <c r="E9" s="86">
        <v>0</v>
      </c>
      <c r="F9" s="85">
        <v>364.12311576193787</v>
      </c>
      <c r="G9" s="79">
        <v>64.906081240987149</v>
      </c>
    </row>
    <row r="10" spans="1:7" ht="26" x14ac:dyDescent="0.35">
      <c r="A10" s="67" t="s">
        <v>127</v>
      </c>
      <c r="B10" s="67" t="s">
        <v>128</v>
      </c>
      <c r="C10" s="85">
        <v>285</v>
      </c>
      <c r="D10" s="86">
        <v>120.90547649318225</v>
      </c>
      <c r="E10" s="86">
        <v>0</v>
      </c>
      <c r="F10" s="85">
        <v>164.09452350681775</v>
      </c>
      <c r="G10" s="79">
        <v>57.577025791865879</v>
      </c>
    </row>
    <row r="11" spans="1:7" x14ac:dyDescent="0.35">
      <c r="A11" s="67" t="s">
        <v>129</v>
      </c>
      <c r="B11" s="67" t="s">
        <v>130</v>
      </c>
      <c r="C11" s="85">
        <v>245</v>
      </c>
      <c r="D11" s="86">
        <v>42.628518996671311</v>
      </c>
      <c r="E11" s="86">
        <v>0</v>
      </c>
      <c r="F11" s="85">
        <v>202.37148100332868</v>
      </c>
      <c r="G11" s="79">
        <v>82.600604491154556</v>
      </c>
    </row>
    <row r="12" spans="1:7" x14ac:dyDescent="0.35">
      <c r="A12" s="67" t="s">
        <v>131</v>
      </c>
      <c r="B12" s="67" t="s">
        <v>132</v>
      </c>
      <c r="C12" s="85">
        <v>40</v>
      </c>
      <c r="D12" s="86">
        <v>14.029831798929438</v>
      </c>
      <c r="E12" s="86">
        <v>0</v>
      </c>
      <c r="F12" s="85">
        <v>25.97016820107056</v>
      </c>
      <c r="G12" s="79">
        <v>64.925420502676403</v>
      </c>
    </row>
    <row r="13" spans="1:7" x14ac:dyDescent="0.35">
      <c r="A13" s="67" t="s">
        <v>133</v>
      </c>
      <c r="B13" s="67" t="s">
        <v>134</v>
      </c>
      <c r="C13" s="85">
        <v>623</v>
      </c>
      <c r="D13" s="86">
        <v>420.75560416398628</v>
      </c>
      <c r="E13" s="86">
        <v>0</v>
      </c>
      <c r="F13" s="85">
        <v>202.24439583601358</v>
      </c>
      <c r="G13" s="79">
        <v>32.462984885395443</v>
      </c>
    </row>
    <row r="14" spans="1:7" x14ac:dyDescent="0.35">
      <c r="A14" s="67" t="s">
        <v>135</v>
      </c>
      <c r="B14" s="67" t="s">
        <v>136</v>
      </c>
      <c r="C14" s="85">
        <v>107</v>
      </c>
      <c r="D14" s="86">
        <v>107</v>
      </c>
      <c r="E14" s="86">
        <v>0</v>
      </c>
      <c r="F14" s="85">
        <v>0</v>
      </c>
      <c r="G14" s="79">
        <v>0</v>
      </c>
    </row>
    <row r="15" spans="1:7" x14ac:dyDescent="0.35">
      <c r="A15" s="67" t="s">
        <v>137</v>
      </c>
      <c r="B15" s="67" t="s">
        <v>138</v>
      </c>
      <c r="C15" s="85">
        <v>133.20320000000001</v>
      </c>
      <c r="D15" s="86">
        <v>133.20320000000001</v>
      </c>
      <c r="E15" s="86">
        <v>0</v>
      </c>
      <c r="F15" s="85">
        <v>0</v>
      </c>
      <c r="G15" s="79">
        <v>0</v>
      </c>
    </row>
    <row r="16" spans="1:7" ht="39" x14ac:dyDescent="0.35">
      <c r="A16" s="67" t="s">
        <v>139</v>
      </c>
      <c r="B16" s="67" t="s">
        <v>774</v>
      </c>
      <c r="C16" s="85">
        <v>296</v>
      </c>
      <c r="D16" s="86">
        <v>296</v>
      </c>
      <c r="E16" s="86">
        <v>0</v>
      </c>
      <c r="F16" s="85">
        <v>0</v>
      </c>
      <c r="G16" s="79">
        <v>0</v>
      </c>
    </row>
    <row r="17" spans="1:7" x14ac:dyDescent="0.35">
      <c r="A17" s="67" t="s">
        <v>140</v>
      </c>
      <c r="B17" s="67" t="s">
        <v>141</v>
      </c>
      <c r="C17" s="85">
        <v>42.5</v>
      </c>
      <c r="D17" s="86">
        <v>42.5</v>
      </c>
      <c r="E17" s="86">
        <v>0</v>
      </c>
      <c r="F17" s="85">
        <v>0</v>
      </c>
      <c r="G17" s="79">
        <v>0</v>
      </c>
    </row>
    <row r="18" spans="1:7" x14ac:dyDescent="0.35">
      <c r="A18" s="67" t="s">
        <v>142</v>
      </c>
      <c r="B18" s="67" t="s">
        <v>143</v>
      </c>
      <c r="C18" s="85">
        <v>7.5</v>
      </c>
      <c r="D18" s="86">
        <v>7.5</v>
      </c>
      <c r="E18" s="86">
        <v>0</v>
      </c>
      <c r="F18" s="85">
        <v>0</v>
      </c>
      <c r="G18" s="79">
        <v>0</v>
      </c>
    </row>
    <row r="19" spans="1:7" x14ac:dyDescent="0.35">
      <c r="A19" s="67" t="s">
        <v>144</v>
      </c>
      <c r="B19" s="67" t="s">
        <v>145</v>
      </c>
      <c r="C19" s="85">
        <v>25</v>
      </c>
      <c r="D19" s="86">
        <v>25</v>
      </c>
      <c r="E19" s="86">
        <v>0</v>
      </c>
      <c r="F19" s="85">
        <v>0</v>
      </c>
      <c r="G19" s="79">
        <v>0</v>
      </c>
    </row>
    <row r="20" spans="1:7" x14ac:dyDescent="0.35">
      <c r="A20" s="67" t="s">
        <v>146</v>
      </c>
      <c r="B20" s="67" t="s">
        <v>147</v>
      </c>
      <c r="C20" s="85">
        <v>59.999999999999986</v>
      </c>
      <c r="D20" s="86">
        <v>6.439524496522929</v>
      </c>
      <c r="E20" s="86">
        <v>0</v>
      </c>
      <c r="F20" s="85">
        <v>53.560475503477058</v>
      </c>
      <c r="G20" s="79">
        <v>89.267459172461784</v>
      </c>
    </row>
    <row r="21" spans="1:7" x14ac:dyDescent="0.35">
      <c r="A21" s="67" t="s">
        <v>148</v>
      </c>
      <c r="B21" s="67" t="s">
        <v>149</v>
      </c>
      <c r="C21" s="85">
        <v>135</v>
      </c>
      <c r="D21" s="86">
        <v>2.6924583455591966</v>
      </c>
      <c r="E21" s="86">
        <v>0</v>
      </c>
      <c r="F21" s="85">
        <v>132.3075416544408</v>
      </c>
      <c r="G21" s="79">
        <v>98.005586410696893</v>
      </c>
    </row>
    <row r="22" spans="1:7" x14ac:dyDescent="0.35">
      <c r="A22" s="67" t="s">
        <v>150</v>
      </c>
      <c r="B22" s="67" t="s">
        <v>151</v>
      </c>
      <c r="C22" s="85">
        <v>155</v>
      </c>
      <c r="D22" s="86">
        <v>17.056548084235974</v>
      </c>
      <c r="E22" s="86">
        <v>0</v>
      </c>
      <c r="F22" s="85">
        <v>137.94345191576403</v>
      </c>
      <c r="G22" s="79">
        <v>88.995775429525182</v>
      </c>
    </row>
    <row r="23" spans="1:7" x14ac:dyDescent="0.35">
      <c r="A23" s="67" t="s">
        <v>152</v>
      </c>
      <c r="B23" s="67" t="s">
        <v>153</v>
      </c>
      <c r="C23" s="85">
        <v>3519.4375709999999</v>
      </c>
      <c r="D23" s="86">
        <v>63.852156839483484</v>
      </c>
      <c r="E23" s="86">
        <v>0</v>
      </c>
      <c r="F23" s="85">
        <v>3455.5854141605168</v>
      </c>
      <c r="G23" s="79">
        <v>98.185728385534617</v>
      </c>
    </row>
    <row r="24" spans="1:7" ht="26" x14ac:dyDescent="0.35">
      <c r="A24" s="67" t="s">
        <v>154</v>
      </c>
      <c r="B24" s="67" t="s">
        <v>155</v>
      </c>
      <c r="C24" s="85">
        <v>1115.760477</v>
      </c>
      <c r="D24" s="86">
        <v>45</v>
      </c>
      <c r="E24" s="86">
        <v>0</v>
      </c>
      <c r="F24" s="85">
        <v>1070.760477</v>
      </c>
      <c r="G24" s="79">
        <v>95.966876320893377</v>
      </c>
    </row>
    <row r="25" spans="1:7" x14ac:dyDescent="0.35">
      <c r="A25" s="67" t="s">
        <v>156</v>
      </c>
      <c r="B25" s="67" t="s">
        <v>157</v>
      </c>
      <c r="C25" s="85">
        <v>260.99999999999994</v>
      </c>
      <c r="D25" s="86">
        <v>11.802092999999999</v>
      </c>
      <c r="E25" s="86">
        <v>0</v>
      </c>
      <c r="F25" s="85">
        <v>249.19790699999999</v>
      </c>
      <c r="G25" s="79">
        <v>95.478125287356335</v>
      </c>
    </row>
    <row r="26" spans="1:7" x14ac:dyDescent="0.35">
      <c r="A26" s="67" t="s">
        <v>158</v>
      </c>
      <c r="B26" s="67" t="s">
        <v>159</v>
      </c>
      <c r="C26" s="85">
        <v>335.16434624999999</v>
      </c>
      <c r="D26" s="86">
        <v>20.888478349568381</v>
      </c>
      <c r="E26" s="86">
        <v>0</v>
      </c>
      <c r="F26" s="85">
        <v>314.27586790043165</v>
      </c>
      <c r="G26" s="79">
        <v>93.767690811006617</v>
      </c>
    </row>
    <row r="27" spans="1:7" x14ac:dyDescent="0.35">
      <c r="A27" s="67" t="s">
        <v>160</v>
      </c>
      <c r="B27" s="67" t="s">
        <v>161</v>
      </c>
      <c r="C27" s="85">
        <v>60.5</v>
      </c>
      <c r="D27" s="86">
        <v>1.7363500000000001</v>
      </c>
      <c r="E27" s="86">
        <v>0</v>
      </c>
      <c r="F27" s="85">
        <v>58.763649999999998</v>
      </c>
      <c r="G27" s="79">
        <v>97.13</v>
      </c>
    </row>
    <row r="28" spans="1:7" x14ac:dyDescent="0.35">
      <c r="A28" s="76" t="s">
        <v>34</v>
      </c>
      <c r="B28" s="76"/>
      <c r="C28" s="73">
        <v>11446.06559425</v>
      </c>
      <c r="D28" s="73">
        <v>2586.0598031516897</v>
      </c>
      <c r="E28" s="73">
        <v>0</v>
      </c>
      <c r="F28" s="73">
        <v>8860.0057910983105</v>
      </c>
      <c r="G28" s="233">
        <v>77.406561391271325</v>
      </c>
    </row>
    <row r="29" spans="1:7" x14ac:dyDescent="0.35">
      <c r="A29" s="313" t="s">
        <v>55</v>
      </c>
      <c r="B29" s="313"/>
      <c r="C29" s="313"/>
      <c r="D29" s="313"/>
      <c r="E29" s="313"/>
      <c r="F29" s="313"/>
      <c r="G29" s="313"/>
    </row>
    <row r="31" spans="1:7" ht="32.5" customHeight="1" x14ac:dyDescent="0.35">
      <c r="B31" s="316" t="s">
        <v>162</v>
      </c>
      <c r="C31" s="316"/>
      <c r="D31" s="316"/>
      <c r="E31" s="316"/>
      <c r="F31" s="316"/>
    </row>
    <row r="32" spans="1:7" ht="26" x14ac:dyDescent="0.35">
      <c r="B32" s="66" t="s">
        <v>67</v>
      </c>
      <c r="C32" s="66" t="s">
        <v>91</v>
      </c>
      <c r="D32" s="66" t="s">
        <v>92</v>
      </c>
      <c r="E32" s="66" t="s">
        <v>61</v>
      </c>
      <c r="F32" s="66" t="s">
        <v>93</v>
      </c>
    </row>
    <row r="33" spans="2:12" x14ac:dyDescent="0.35">
      <c r="B33" s="67" t="s">
        <v>163</v>
      </c>
      <c r="C33" s="87">
        <v>137.34889100000001</v>
      </c>
      <c r="D33" s="87">
        <v>207.38199738477465</v>
      </c>
      <c r="E33" s="298">
        <v>0</v>
      </c>
      <c r="F33" s="93"/>
    </row>
    <row r="34" spans="2:12" x14ac:dyDescent="0.35">
      <c r="B34" s="72" t="s">
        <v>94</v>
      </c>
      <c r="C34" s="87">
        <v>61.349483999999997</v>
      </c>
      <c r="D34" s="87">
        <v>92.631097621642056</v>
      </c>
      <c r="E34" s="298">
        <v>0</v>
      </c>
      <c r="F34" s="87">
        <v>44.666894325342604</v>
      </c>
      <c r="L34" s="90"/>
    </row>
    <row r="35" spans="2:12" x14ac:dyDescent="0.35">
      <c r="B35" s="67" t="s">
        <v>164</v>
      </c>
      <c r="C35" s="87">
        <v>819.61386599000002</v>
      </c>
      <c r="D35" s="87">
        <v>165.43047952394889</v>
      </c>
      <c r="E35" s="298">
        <v>0</v>
      </c>
      <c r="F35" s="93"/>
    </row>
    <row r="36" spans="2:12" x14ac:dyDescent="0.35">
      <c r="B36" s="72" t="s">
        <v>94</v>
      </c>
      <c r="C36" s="87">
        <v>272.51859899999999</v>
      </c>
      <c r="D36" s="87">
        <v>55.005026613733243</v>
      </c>
      <c r="E36" s="298">
        <v>0</v>
      </c>
      <c r="F36" s="87">
        <v>33.249632577998014</v>
      </c>
      <c r="L36" s="90"/>
    </row>
    <row r="37" spans="2:12" x14ac:dyDescent="0.35">
      <c r="B37" s="67" t="s">
        <v>165</v>
      </c>
      <c r="C37" s="87">
        <v>183.04481619999999</v>
      </c>
      <c r="D37" s="87">
        <v>55.32369802368499</v>
      </c>
      <c r="E37" s="298">
        <v>0</v>
      </c>
      <c r="F37" s="93"/>
    </row>
    <row r="38" spans="2:12" x14ac:dyDescent="0.35">
      <c r="B38" s="72" t="s">
        <v>94</v>
      </c>
      <c r="C38" s="87">
        <v>63.969762350000003</v>
      </c>
      <c r="D38" s="87">
        <v>19.334302322068677</v>
      </c>
      <c r="E38" s="298">
        <v>0</v>
      </c>
      <c r="F38" s="87">
        <v>34.94759571891116</v>
      </c>
      <c r="L38" s="90"/>
    </row>
    <row r="39" spans="2:12" x14ac:dyDescent="0.35">
      <c r="B39" s="67" t="s">
        <v>166</v>
      </c>
      <c r="C39" s="87">
        <v>0.88409704</v>
      </c>
      <c r="D39" s="87">
        <v>0.17550912106103991</v>
      </c>
      <c r="E39" s="298">
        <v>0</v>
      </c>
      <c r="F39" s="93"/>
    </row>
    <row r="40" spans="2:12" x14ac:dyDescent="0.35">
      <c r="B40" s="72" t="s">
        <v>94</v>
      </c>
      <c r="C40" s="87">
        <v>0.38163004</v>
      </c>
      <c r="D40" s="87">
        <v>7.5760408485124553E-2</v>
      </c>
      <c r="E40" s="298">
        <v>0</v>
      </c>
      <c r="F40" s="87">
        <v>43.16608050175126</v>
      </c>
      <c r="L40" s="90"/>
    </row>
    <row r="41" spans="2:12" ht="26" x14ac:dyDescent="0.35">
      <c r="B41" s="67" t="s">
        <v>167</v>
      </c>
      <c r="C41" s="87">
        <v>791.17317684</v>
      </c>
      <c r="D41" s="87">
        <v>21.652566192701038</v>
      </c>
      <c r="E41" s="298">
        <v>0</v>
      </c>
      <c r="F41" s="93"/>
    </row>
    <row r="42" spans="2:12" x14ac:dyDescent="0.35">
      <c r="B42" s="72" t="s">
        <v>94</v>
      </c>
      <c r="C42" s="87">
        <v>271.30188493000003</v>
      </c>
      <c r="D42" s="87">
        <v>7.4249003803618203</v>
      </c>
      <c r="E42" s="298">
        <v>0</v>
      </c>
      <c r="F42" s="87">
        <v>34.29108732093249</v>
      </c>
      <c r="L42" s="90"/>
    </row>
    <row r="43" spans="2:12" ht="26" x14ac:dyDescent="0.35">
      <c r="B43" s="67" t="s">
        <v>168</v>
      </c>
      <c r="C43" s="87">
        <v>38.017596349999998</v>
      </c>
      <c r="D43" s="87">
        <v>8.7606279883409837</v>
      </c>
      <c r="E43" s="298">
        <v>0</v>
      </c>
      <c r="F43" s="87"/>
    </row>
    <row r="44" spans="2:12" x14ac:dyDescent="0.35">
      <c r="B44" s="72" t="s">
        <v>94</v>
      </c>
      <c r="C44" s="87">
        <v>18.420043100000001</v>
      </c>
      <c r="D44" s="87">
        <v>4.2446435498625945</v>
      </c>
      <c r="E44" s="298">
        <v>0</v>
      </c>
      <c r="F44" s="87">
        <v>48.451361654798568</v>
      </c>
      <c r="L44" s="90"/>
    </row>
    <row r="45" spans="2:12" ht="26" x14ac:dyDescent="0.35">
      <c r="B45" s="67" t="s">
        <v>169</v>
      </c>
      <c r="C45" s="87">
        <v>200.855324</v>
      </c>
      <c r="D45" s="87">
        <v>163.2677917619379</v>
      </c>
      <c r="E45" s="298">
        <v>0</v>
      </c>
      <c r="F45" s="93"/>
    </row>
    <row r="46" spans="2:12" x14ac:dyDescent="0.35">
      <c r="B46" s="72" t="s">
        <v>94</v>
      </c>
      <c r="C46" s="87">
        <v>85.436723999999998</v>
      </c>
      <c r="D46" s="87">
        <v>69.448322230453599</v>
      </c>
      <c r="E46" s="298">
        <v>0</v>
      </c>
      <c r="F46" s="87">
        <v>42.536449768192355</v>
      </c>
      <c r="L46" s="90"/>
    </row>
    <row r="47" spans="2:12" ht="39" x14ac:dyDescent="0.35">
      <c r="B47" s="67" t="s">
        <v>170</v>
      </c>
      <c r="C47" s="87">
        <v>101.25028000000002</v>
      </c>
      <c r="D47" s="87">
        <v>62.844243506817762</v>
      </c>
      <c r="E47" s="298">
        <v>0</v>
      </c>
      <c r="F47" s="93"/>
    </row>
    <row r="48" spans="2:12" x14ac:dyDescent="0.35">
      <c r="B48" s="72" t="s">
        <v>94</v>
      </c>
      <c r="C48" s="87">
        <v>36.729655600000001</v>
      </c>
      <c r="D48" s="87">
        <v>22.797442342361446</v>
      </c>
      <c r="E48" s="298">
        <v>0</v>
      </c>
      <c r="F48" s="87">
        <v>36.276102742629455</v>
      </c>
    </row>
    <row r="49" spans="2:6" x14ac:dyDescent="0.35">
      <c r="B49" s="67" t="s">
        <v>171</v>
      </c>
      <c r="C49" s="87">
        <v>182.77205499999999</v>
      </c>
      <c r="D49" s="87">
        <v>19.599426003328684</v>
      </c>
      <c r="E49" s="298">
        <v>0</v>
      </c>
      <c r="F49" s="93"/>
    </row>
    <row r="50" spans="2:6" x14ac:dyDescent="0.35">
      <c r="B50" s="72" t="s">
        <v>94</v>
      </c>
      <c r="C50" s="87">
        <v>63.744714999999999</v>
      </c>
      <c r="D50" s="87">
        <v>6.8356173198675041</v>
      </c>
      <c r="E50" s="298">
        <v>0</v>
      </c>
      <c r="F50" s="87">
        <v>34.876619951556606</v>
      </c>
    </row>
    <row r="51" spans="2:6" x14ac:dyDescent="0.35">
      <c r="B51" s="67" t="s">
        <v>172</v>
      </c>
      <c r="C51" s="87">
        <v>25.914999999999999</v>
      </c>
      <c r="D51" s="87">
        <v>5.5168201070561466E-2</v>
      </c>
      <c r="E51" s="298">
        <v>0</v>
      </c>
      <c r="F51" s="93"/>
    </row>
    <row r="52" spans="2:6" x14ac:dyDescent="0.35">
      <c r="B52" s="72" t="s">
        <v>94</v>
      </c>
      <c r="C52" s="87">
        <v>10.195</v>
      </c>
      <c r="D52" s="87">
        <v>2.1703253324884205E-2</v>
      </c>
      <c r="E52" s="298">
        <v>0</v>
      </c>
      <c r="F52" s="87">
        <v>39.34015049199305</v>
      </c>
    </row>
    <row r="53" spans="2:6" x14ac:dyDescent="0.35">
      <c r="B53" s="67" t="s">
        <v>173</v>
      </c>
      <c r="C53" s="87">
        <v>201.77055723000001</v>
      </c>
      <c r="D53" s="87">
        <v>0.47383860601356709</v>
      </c>
      <c r="E53" s="298">
        <v>0</v>
      </c>
      <c r="F53" s="93"/>
    </row>
    <row r="54" spans="2:6" x14ac:dyDescent="0.35">
      <c r="B54" s="72" t="s">
        <v>94</v>
      </c>
      <c r="C54" s="87">
        <v>76.532398660000027</v>
      </c>
      <c r="D54" s="87">
        <v>0.17972892375269273</v>
      </c>
      <c r="E54" s="298">
        <v>0</v>
      </c>
      <c r="F54" s="87">
        <v>37.930409525885423</v>
      </c>
    </row>
    <row r="55" spans="2:6" x14ac:dyDescent="0.35">
      <c r="B55" s="67" t="s">
        <v>174</v>
      </c>
      <c r="C55" s="87">
        <v>42.269987629999967</v>
      </c>
      <c r="D55" s="87">
        <v>11.290487873477094</v>
      </c>
      <c r="E55" s="298">
        <v>0</v>
      </c>
      <c r="F55" s="93"/>
    </row>
    <row r="56" spans="2:6" x14ac:dyDescent="0.35">
      <c r="B56" s="72" t="s">
        <v>94</v>
      </c>
      <c r="C56" s="87">
        <v>27.981518429999959</v>
      </c>
      <c r="D56" s="87">
        <v>7.4739788731608536</v>
      </c>
      <c r="E56" s="298">
        <v>0</v>
      </c>
      <c r="F56" s="87">
        <v>66.197129450165349</v>
      </c>
    </row>
    <row r="57" spans="2:6" x14ac:dyDescent="0.35">
      <c r="B57" s="67" t="s">
        <v>175</v>
      </c>
      <c r="C57" s="87">
        <v>119.90919485000026</v>
      </c>
      <c r="D57" s="87">
        <v>12.398346804440541</v>
      </c>
      <c r="E57" s="298">
        <v>0</v>
      </c>
      <c r="F57" s="93"/>
    </row>
    <row r="58" spans="2:6" x14ac:dyDescent="0.35">
      <c r="B58" s="72" t="s">
        <v>94</v>
      </c>
      <c r="C58" s="87">
        <v>52.146272450000154</v>
      </c>
      <c r="D58" s="87">
        <v>5.3918097874205166</v>
      </c>
      <c r="E58" s="298">
        <v>0</v>
      </c>
      <c r="F58" s="87">
        <v>43.488134930129625</v>
      </c>
    </row>
    <row r="59" spans="2:6" x14ac:dyDescent="0.35">
      <c r="B59" s="67" t="s">
        <v>176</v>
      </c>
      <c r="C59" s="87">
        <v>137.30000000000001</v>
      </c>
      <c r="D59" s="87">
        <v>0.64345191576402716</v>
      </c>
      <c r="E59" s="298">
        <v>0</v>
      </c>
      <c r="F59" s="93"/>
    </row>
    <row r="60" spans="2:6" x14ac:dyDescent="0.35">
      <c r="B60" s="72" t="s">
        <v>94</v>
      </c>
      <c r="C60" s="87">
        <v>30.059270829999999</v>
      </c>
      <c r="D60" s="87">
        <v>0.14087178005850864</v>
      </c>
      <c r="E60" s="298">
        <v>0</v>
      </c>
      <c r="F60" s="87">
        <v>21.89313243262928</v>
      </c>
    </row>
    <row r="61" spans="2:6" x14ac:dyDescent="0.35">
      <c r="B61" s="67" t="s">
        <v>177</v>
      </c>
      <c r="C61" s="87">
        <v>3455.4375709999999</v>
      </c>
      <c r="D61" s="87">
        <v>0.14784316051651872</v>
      </c>
      <c r="E61" s="298">
        <v>0</v>
      </c>
      <c r="F61" s="93"/>
    </row>
    <row r="62" spans="2:6" x14ac:dyDescent="0.35">
      <c r="B62" s="72" t="s">
        <v>94</v>
      </c>
      <c r="C62" s="87">
        <v>1823.7753049999999</v>
      </c>
      <c r="D62" s="87">
        <v>7.8031421382371097E-2</v>
      </c>
      <c r="E62" s="298">
        <v>0</v>
      </c>
      <c r="F62" s="87">
        <v>52.779865574946591</v>
      </c>
    </row>
    <row r="63" spans="2:6" ht="26" x14ac:dyDescent="0.35">
      <c r="B63" s="67" t="s">
        <v>178</v>
      </c>
      <c r="C63" s="87">
        <v>1070.760477</v>
      </c>
      <c r="D63" s="87">
        <v>0</v>
      </c>
      <c r="E63" s="298">
        <v>0</v>
      </c>
      <c r="F63" s="93"/>
    </row>
    <row r="64" spans="2:6" x14ac:dyDescent="0.35">
      <c r="B64" s="72" t="s">
        <v>94</v>
      </c>
      <c r="C64" s="87">
        <v>391.60884795000004</v>
      </c>
      <c r="D64" s="87">
        <v>0</v>
      </c>
      <c r="E64" s="298">
        <v>0</v>
      </c>
      <c r="F64" s="87">
        <v>36.572964389495297</v>
      </c>
    </row>
    <row r="65" spans="1:7" x14ac:dyDescent="0.35">
      <c r="B65" s="67" t="s">
        <v>179</v>
      </c>
      <c r="C65" s="87">
        <v>249.19790699999999</v>
      </c>
      <c r="D65" s="87">
        <v>0</v>
      </c>
      <c r="E65" s="298">
        <v>0</v>
      </c>
      <c r="F65" s="93"/>
    </row>
    <row r="66" spans="1:7" x14ac:dyDescent="0.35">
      <c r="B66" s="72" t="s">
        <v>94</v>
      </c>
      <c r="C66" s="87">
        <v>119.19135890999999</v>
      </c>
      <c r="D66" s="87">
        <v>0</v>
      </c>
      <c r="E66" s="298">
        <v>0</v>
      </c>
      <c r="F66" s="87">
        <v>47.829999996749571</v>
      </c>
    </row>
    <row r="67" spans="1:7" x14ac:dyDescent="0.35">
      <c r="B67" s="67" t="s">
        <v>180</v>
      </c>
      <c r="C67" s="87">
        <v>314.16434600999997</v>
      </c>
      <c r="D67" s="87">
        <v>0.11152189043162949</v>
      </c>
      <c r="E67" s="298">
        <v>0</v>
      </c>
      <c r="F67" s="93"/>
    </row>
    <row r="68" spans="1:7" x14ac:dyDescent="0.35">
      <c r="B68" s="72" t="s">
        <v>94</v>
      </c>
      <c r="C68" s="87">
        <v>115.26689856000002</v>
      </c>
      <c r="D68" s="87">
        <v>4.0917381602535191E-2</v>
      </c>
      <c r="E68" s="298">
        <v>0</v>
      </c>
      <c r="F68" s="87">
        <v>36.690000002842794</v>
      </c>
    </row>
    <row r="69" spans="1:7" x14ac:dyDescent="0.35">
      <c r="B69" s="67" t="s">
        <v>181</v>
      </c>
      <c r="C69" s="87">
        <v>58.763649999999998</v>
      </c>
      <c r="D69" s="87">
        <v>0</v>
      </c>
      <c r="E69" s="298">
        <v>0</v>
      </c>
      <c r="F69" s="93"/>
    </row>
    <row r="70" spans="1:7" x14ac:dyDescent="0.35">
      <c r="B70" s="72" t="s">
        <v>94</v>
      </c>
      <c r="C70" s="87">
        <v>47.9039</v>
      </c>
      <c r="D70" s="87">
        <v>0</v>
      </c>
      <c r="E70" s="298">
        <v>0</v>
      </c>
      <c r="F70" s="87">
        <v>81.519612889941314</v>
      </c>
    </row>
    <row r="71" spans="1:7" x14ac:dyDescent="0.35">
      <c r="B71" s="235" t="s">
        <v>34</v>
      </c>
      <c r="C71" s="236">
        <v>8130.4487931400008</v>
      </c>
      <c r="D71" s="236">
        <v>729.55699795830981</v>
      </c>
      <c r="E71" s="298">
        <v>0</v>
      </c>
      <c r="F71" s="146"/>
    </row>
    <row r="72" spans="1:7" x14ac:dyDescent="0.35">
      <c r="B72" s="229" t="s">
        <v>182</v>
      </c>
      <c r="C72" s="236">
        <v>3568.5132688099998</v>
      </c>
      <c r="D72" s="236">
        <v>291.12415420953835</v>
      </c>
      <c r="E72" s="298">
        <v>0</v>
      </c>
      <c r="F72" s="237">
        <v>43.562470657720489</v>
      </c>
    </row>
    <row r="73" spans="1:7" x14ac:dyDescent="0.35">
      <c r="B73" s="94" t="s">
        <v>55</v>
      </c>
      <c r="C73" s="84"/>
      <c r="D73" s="84"/>
      <c r="E73" s="84"/>
    </row>
    <row r="75" spans="1:7" ht="38.5" customHeight="1" x14ac:dyDescent="0.35">
      <c r="A75" s="317" t="s">
        <v>183</v>
      </c>
      <c r="B75" s="317"/>
      <c r="C75" s="317"/>
      <c r="D75" s="317"/>
      <c r="E75" s="317"/>
      <c r="F75" s="317"/>
    </row>
    <row r="76" spans="1:7" s="91" customFormat="1" ht="26" x14ac:dyDescent="0.35">
      <c r="A76" s="66" t="s">
        <v>66</v>
      </c>
      <c r="B76" s="66" t="s">
        <v>67</v>
      </c>
      <c r="C76" s="66" t="s">
        <v>96</v>
      </c>
      <c r="D76" s="293" t="s">
        <v>62</v>
      </c>
      <c r="E76" s="293" t="s">
        <v>63</v>
      </c>
      <c r="F76" s="293" t="s">
        <v>796</v>
      </c>
      <c r="G76" s="95"/>
    </row>
    <row r="77" spans="1:7" x14ac:dyDescent="0.35">
      <c r="A77" s="67" t="s">
        <v>113</v>
      </c>
      <c r="B77" s="67" t="s">
        <v>114</v>
      </c>
      <c r="C77" s="77">
        <v>153.98058162164205</v>
      </c>
      <c r="D77" s="77">
        <v>92.631097621642056</v>
      </c>
      <c r="E77" s="77">
        <v>61.349483999999997</v>
      </c>
      <c r="F77" s="71">
        <v>39.8423511288889</v>
      </c>
    </row>
    <row r="78" spans="1:7" x14ac:dyDescent="0.35">
      <c r="A78" s="67" t="s">
        <v>115</v>
      </c>
      <c r="B78" s="67" t="s">
        <v>116</v>
      </c>
      <c r="C78" s="77">
        <v>327.52362561373326</v>
      </c>
      <c r="D78" s="77">
        <v>55.005026613733243</v>
      </c>
      <c r="E78" s="77">
        <v>272.51859899999999</v>
      </c>
      <c r="F78" s="71">
        <v>83.205783548999989</v>
      </c>
    </row>
    <row r="79" spans="1:7" x14ac:dyDescent="0.35">
      <c r="A79" s="67" t="s">
        <v>117</v>
      </c>
      <c r="B79" s="67" t="s">
        <v>118</v>
      </c>
      <c r="C79" s="77">
        <v>83.304064672068677</v>
      </c>
      <c r="D79" s="77">
        <v>19.334302322068677</v>
      </c>
      <c r="E79" s="77">
        <v>63.969762350000003</v>
      </c>
      <c r="F79" s="71">
        <v>76.790685546762589</v>
      </c>
    </row>
    <row r="80" spans="1:7" x14ac:dyDescent="0.35">
      <c r="A80" s="67" t="s">
        <v>119</v>
      </c>
      <c r="B80" s="67" t="s">
        <v>120</v>
      </c>
      <c r="C80" s="77">
        <v>0.45739044848512456</v>
      </c>
      <c r="D80" s="77">
        <v>7.5760408485124553E-2</v>
      </c>
      <c r="E80" s="77">
        <v>0.38163004</v>
      </c>
      <c r="F80" s="71">
        <v>83.436381600000004</v>
      </c>
    </row>
    <row r="81" spans="1:6" ht="26" x14ac:dyDescent="0.35">
      <c r="A81" s="67" t="s">
        <v>121</v>
      </c>
      <c r="B81" s="67" t="s">
        <v>122</v>
      </c>
      <c r="C81" s="77">
        <v>278.72678531036183</v>
      </c>
      <c r="D81" s="77">
        <v>7.4249003803618203</v>
      </c>
      <c r="E81" s="77">
        <v>271.30188493000003</v>
      </c>
      <c r="F81" s="71">
        <v>97.336136757687569</v>
      </c>
    </row>
    <row r="82" spans="1:6" ht="26" x14ac:dyDescent="0.35">
      <c r="A82" s="67" t="s">
        <v>123</v>
      </c>
      <c r="B82" s="67" t="s">
        <v>124</v>
      </c>
      <c r="C82" s="77">
        <v>22.664686649862595</v>
      </c>
      <c r="D82" s="77">
        <v>4.2446435498625945</v>
      </c>
      <c r="E82" s="77">
        <v>18.420043100000001</v>
      </c>
      <c r="F82" s="71">
        <v>81.271995437499996</v>
      </c>
    </row>
    <row r="83" spans="1:6" ht="26" x14ac:dyDescent="0.35">
      <c r="A83" s="67" t="s">
        <v>125</v>
      </c>
      <c r="B83" s="67" t="s">
        <v>126</v>
      </c>
      <c r="C83" s="77">
        <v>154.88504623045361</v>
      </c>
      <c r="D83" s="77">
        <v>69.448322230453599</v>
      </c>
      <c r="E83" s="77">
        <v>85.436723999999998</v>
      </c>
      <c r="F83" s="71">
        <v>55.161376827094479</v>
      </c>
    </row>
    <row r="84" spans="1:6" ht="26" x14ac:dyDescent="0.35">
      <c r="A84" s="67" t="s">
        <v>127</v>
      </c>
      <c r="B84" s="67" t="s">
        <v>128</v>
      </c>
      <c r="C84" s="77">
        <v>59.527097942361451</v>
      </c>
      <c r="D84" s="77">
        <v>22.797442342361446</v>
      </c>
      <c r="E84" s="77">
        <v>36.729655600000001</v>
      </c>
      <c r="F84" s="71">
        <v>61.702412631578937</v>
      </c>
    </row>
    <row r="85" spans="1:6" x14ac:dyDescent="0.35">
      <c r="A85" s="67" t="s">
        <v>129</v>
      </c>
      <c r="B85" s="67" t="s">
        <v>130</v>
      </c>
      <c r="C85" s="77">
        <v>70.580332319867509</v>
      </c>
      <c r="D85" s="77">
        <v>6.8356173198675041</v>
      </c>
      <c r="E85" s="77">
        <v>63.744714999999999</v>
      </c>
      <c r="F85" s="71">
        <v>90.31512448979592</v>
      </c>
    </row>
    <row r="86" spans="1:6" x14ac:dyDescent="0.35">
      <c r="A86" s="67" t="s">
        <v>131</v>
      </c>
      <c r="B86" s="67" t="s">
        <v>132</v>
      </c>
      <c r="C86" s="77">
        <v>10.216703253324884</v>
      </c>
      <c r="D86" s="77">
        <v>2.1703253324884205E-2</v>
      </c>
      <c r="E86" s="77">
        <v>10.195</v>
      </c>
      <c r="F86" s="71">
        <v>99.787570875000014</v>
      </c>
    </row>
    <row r="87" spans="1:6" x14ac:dyDescent="0.35">
      <c r="A87" s="67" t="s">
        <v>133</v>
      </c>
      <c r="B87" s="67" t="s">
        <v>134</v>
      </c>
      <c r="C87" s="77">
        <v>76.712127583752718</v>
      </c>
      <c r="D87" s="77">
        <v>0.17972892375269273</v>
      </c>
      <c r="E87" s="77">
        <v>76.532398660000027</v>
      </c>
      <c r="F87" s="71">
        <v>99.765709895666149</v>
      </c>
    </row>
    <row r="88" spans="1:6" x14ac:dyDescent="0.35">
      <c r="A88" s="67" t="s">
        <v>146</v>
      </c>
      <c r="B88" s="67" t="s">
        <v>147</v>
      </c>
      <c r="C88" s="77">
        <v>35.455497303160811</v>
      </c>
      <c r="D88" s="77">
        <v>7.4739788731608536</v>
      </c>
      <c r="E88" s="77">
        <v>27.981518429999959</v>
      </c>
      <c r="F88" s="71">
        <v>78.920112699999962</v>
      </c>
    </row>
    <row r="89" spans="1:6" x14ac:dyDescent="0.35">
      <c r="A89" s="67" t="s">
        <v>148</v>
      </c>
      <c r="B89" s="67" t="s">
        <v>149</v>
      </c>
      <c r="C89" s="77">
        <v>57.538082237420667</v>
      </c>
      <c r="D89" s="77">
        <v>5.3918097874205166</v>
      </c>
      <c r="E89" s="77">
        <v>52.146272450000154</v>
      </c>
      <c r="F89" s="71">
        <v>90.629145814815018</v>
      </c>
    </row>
    <row r="90" spans="1:6" x14ac:dyDescent="0.35">
      <c r="A90" s="67" t="s">
        <v>150</v>
      </c>
      <c r="B90" s="67" t="s">
        <v>151</v>
      </c>
      <c r="C90" s="77">
        <v>30.200142610058506</v>
      </c>
      <c r="D90" s="77">
        <v>0.14087178005850864</v>
      </c>
      <c r="E90" s="77">
        <v>30.059270829999999</v>
      </c>
      <c r="F90" s="71">
        <v>99.533539354838723</v>
      </c>
    </row>
    <row r="91" spans="1:6" x14ac:dyDescent="0.35">
      <c r="A91" s="67" t="s">
        <v>152</v>
      </c>
      <c r="B91" s="67" t="s">
        <v>153</v>
      </c>
      <c r="C91" s="77">
        <v>1823.8533364213822</v>
      </c>
      <c r="D91" s="77">
        <v>7.8031421382371097E-2</v>
      </c>
      <c r="E91" s="77">
        <v>1823.7753049999999</v>
      </c>
      <c r="F91" s="71">
        <v>99.995721617532283</v>
      </c>
    </row>
    <row r="92" spans="1:6" ht="26" x14ac:dyDescent="0.35">
      <c r="A92" s="67" t="s">
        <v>154</v>
      </c>
      <c r="B92" s="67" t="s">
        <v>155</v>
      </c>
      <c r="C92" s="77">
        <v>391.60884795000004</v>
      </c>
      <c r="D92" s="77">
        <v>0</v>
      </c>
      <c r="E92" s="77">
        <v>391.60884795000004</v>
      </c>
      <c r="F92" s="71">
        <v>100</v>
      </c>
    </row>
    <row r="93" spans="1:6" x14ac:dyDescent="0.35">
      <c r="A93" s="67" t="s">
        <v>156</v>
      </c>
      <c r="B93" s="67" t="s">
        <v>157</v>
      </c>
      <c r="C93" s="77">
        <v>119.19135890999999</v>
      </c>
      <c r="D93" s="77">
        <v>0</v>
      </c>
      <c r="E93" s="77">
        <v>119.19135890999999</v>
      </c>
      <c r="F93" s="71">
        <v>100</v>
      </c>
    </row>
    <row r="94" spans="1:6" x14ac:dyDescent="0.35">
      <c r="A94" s="67" t="s">
        <v>158</v>
      </c>
      <c r="B94" s="67" t="s">
        <v>159</v>
      </c>
      <c r="C94" s="77">
        <v>115.30781594160256</v>
      </c>
      <c r="D94" s="77">
        <v>4.0917381602535191E-2</v>
      </c>
      <c r="E94" s="77">
        <v>115.26689856000002</v>
      </c>
      <c r="F94" s="71">
        <v>99.964514650400403</v>
      </c>
    </row>
    <row r="95" spans="1:6" x14ac:dyDescent="0.35">
      <c r="A95" s="67" t="s">
        <v>160</v>
      </c>
      <c r="B95" s="67" t="s">
        <v>161</v>
      </c>
      <c r="C95" s="77">
        <v>47.9039</v>
      </c>
      <c r="D95" s="77">
        <v>0</v>
      </c>
      <c r="E95" s="77">
        <v>47.9039</v>
      </c>
      <c r="F95" s="71">
        <v>100</v>
      </c>
    </row>
    <row r="96" spans="1:6" x14ac:dyDescent="0.35">
      <c r="A96" s="76" t="s">
        <v>34</v>
      </c>
      <c r="B96" s="76"/>
      <c r="C96" s="231">
        <v>3859.6374230195383</v>
      </c>
      <c r="D96" s="231">
        <v>291.12415420953835</v>
      </c>
      <c r="E96" s="231">
        <v>3568.5132688099998</v>
      </c>
      <c r="F96" s="73">
        <v>92.457214958243895</v>
      </c>
    </row>
    <row r="97" spans="1:1" x14ac:dyDescent="0.35">
      <c r="A97" s="94" t="s">
        <v>55</v>
      </c>
    </row>
  </sheetData>
  <mergeCells count="4">
    <mergeCell ref="A1:G1"/>
    <mergeCell ref="A29:G29"/>
    <mergeCell ref="B31:F31"/>
    <mergeCell ref="A75:F75"/>
  </mergeCells>
  <pageMargins left="0.70866141732283472" right="0.70866141732283472" top="0.98425196850393704" bottom="0.74803149606299213" header="0.31496062992125984" footer="0.31496062992125984"/>
  <pageSetup paperSize="9" scale="63" orientation="landscape" r:id="rId1"/>
  <headerFooter>
    <oddHeader>&amp;LPiano Nazionale di Ripresa e Resilienza.
Sesta relazione istruttoria sul rispetto del vincolo di destinazione alle regioni 
del Mezzogiorno di almeno il 40 per cento delle risorse allocabili territorialmente&amp;R&amp;G</oddHeader>
    <oddFooter>&amp;RAggiornamento al 30 giugno 2025</oddFooter>
  </headerFooter>
  <rowBreaks count="2" manualBreakCount="2">
    <brk id="29" max="6" man="1"/>
    <brk id="73" max="6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CBE97-E0E2-4DCA-A52D-4AFDF3FB9A6F}">
  <dimension ref="A1:M79"/>
  <sheetViews>
    <sheetView topLeftCell="A47" zoomScaleNormal="100" workbookViewId="0">
      <selection activeCell="F55" sqref="F55"/>
    </sheetView>
  </sheetViews>
  <sheetFormatPr defaultColWidth="8.6328125" defaultRowHeight="14.5" x14ac:dyDescent="0.35"/>
  <cols>
    <col min="1" max="1" width="14.1796875" style="37" customWidth="1"/>
    <col min="2" max="2" width="46.6328125" style="37" customWidth="1"/>
    <col min="3" max="3" width="11.453125" style="37" customWidth="1"/>
    <col min="4" max="4" width="12" style="37" customWidth="1"/>
    <col min="5" max="5" width="13" style="37" customWidth="1"/>
    <col min="6" max="6" width="14" style="37" customWidth="1"/>
    <col min="7" max="7" width="14.453125" style="37" customWidth="1"/>
    <col min="8" max="9" width="8.6328125" style="37"/>
    <col min="10" max="11" width="9" style="37" bestFit="1" customWidth="1"/>
    <col min="12" max="16384" width="8.6328125" style="37"/>
  </cols>
  <sheetData>
    <row r="1" spans="1:7" x14ac:dyDescent="0.35">
      <c r="A1" s="312" t="s">
        <v>187</v>
      </c>
      <c r="B1" s="312"/>
      <c r="C1" s="312"/>
      <c r="D1" s="312"/>
      <c r="E1" s="312"/>
      <c r="F1" s="312"/>
      <c r="G1" s="312"/>
    </row>
    <row r="2" spans="1:7" ht="39" x14ac:dyDescent="0.35">
      <c r="A2" s="66" t="s">
        <v>66</v>
      </c>
      <c r="B2" s="66" t="s">
        <v>67</v>
      </c>
      <c r="C2" s="66" t="s">
        <v>51</v>
      </c>
      <c r="D2" s="66" t="s">
        <v>37</v>
      </c>
      <c r="E2" s="66" t="s">
        <v>772</v>
      </c>
      <c r="F2" s="66" t="s">
        <v>53</v>
      </c>
      <c r="G2" s="66" t="s">
        <v>793</v>
      </c>
    </row>
    <row r="3" spans="1:7" x14ac:dyDescent="0.35">
      <c r="A3" s="67" t="s">
        <v>188</v>
      </c>
      <c r="B3" s="67" t="s">
        <v>189</v>
      </c>
      <c r="C3" s="79">
        <v>13381</v>
      </c>
      <c r="D3" s="79">
        <v>0</v>
      </c>
      <c r="E3" s="79">
        <v>13381</v>
      </c>
      <c r="F3" s="79">
        <v>0</v>
      </c>
      <c r="G3" s="79">
        <v>0</v>
      </c>
    </row>
    <row r="4" spans="1:7" x14ac:dyDescent="0.35">
      <c r="A4" s="67" t="s">
        <v>190</v>
      </c>
      <c r="B4" s="67" t="s">
        <v>191</v>
      </c>
      <c r="C4" s="79">
        <v>210</v>
      </c>
      <c r="D4" s="79">
        <v>210</v>
      </c>
      <c r="E4" s="79">
        <v>0</v>
      </c>
      <c r="F4" s="79">
        <v>0</v>
      </c>
      <c r="G4" s="79">
        <v>0</v>
      </c>
    </row>
    <row r="5" spans="1:7" x14ac:dyDescent="0.35">
      <c r="A5" s="67" t="s">
        <v>192</v>
      </c>
      <c r="B5" s="67" t="s">
        <v>193</v>
      </c>
      <c r="C5" s="79">
        <v>797</v>
      </c>
      <c r="D5" s="79">
        <v>797</v>
      </c>
      <c r="E5" s="79">
        <v>0</v>
      </c>
      <c r="F5" s="79">
        <v>0</v>
      </c>
      <c r="G5" s="79">
        <v>0</v>
      </c>
    </row>
    <row r="6" spans="1:7" x14ac:dyDescent="0.35">
      <c r="A6" s="67" t="s">
        <v>194</v>
      </c>
      <c r="B6" s="67" t="s">
        <v>195</v>
      </c>
      <c r="C6" s="79">
        <v>180</v>
      </c>
      <c r="D6" s="79">
        <v>180</v>
      </c>
      <c r="E6" s="79">
        <v>0</v>
      </c>
      <c r="F6" s="79">
        <v>0</v>
      </c>
      <c r="G6" s="79">
        <v>0</v>
      </c>
    </row>
    <row r="7" spans="1:7" x14ac:dyDescent="0.35">
      <c r="A7" s="67" t="s">
        <v>196</v>
      </c>
      <c r="B7" s="67" t="s">
        <v>197</v>
      </c>
      <c r="C7" s="79">
        <v>300</v>
      </c>
      <c r="D7" s="79">
        <v>300</v>
      </c>
      <c r="E7" s="79">
        <v>0</v>
      </c>
      <c r="F7" s="79">
        <v>0</v>
      </c>
      <c r="G7" s="79">
        <v>0</v>
      </c>
    </row>
    <row r="8" spans="1:7" x14ac:dyDescent="0.35">
      <c r="A8" s="67" t="s">
        <v>198</v>
      </c>
      <c r="B8" s="67" t="s">
        <v>199</v>
      </c>
      <c r="C8" s="79">
        <v>750</v>
      </c>
      <c r="D8" s="79">
        <v>0</v>
      </c>
      <c r="E8" s="79">
        <v>0</v>
      </c>
      <c r="F8" s="79">
        <v>750</v>
      </c>
      <c r="G8" s="79">
        <v>100</v>
      </c>
    </row>
    <row r="9" spans="1:7" x14ac:dyDescent="0.35">
      <c r="A9" s="67" t="s">
        <v>200</v>
      </c>
      <c r="B9" s="67" t="s">
        <v>201</v>
      </c>
      <c r="C9" s="79">
        <v>30</v>
      </c>
      <c r="D9" s="79">
        <v>4</v>
      </c>
      <c r="E9" s="79">
        <v>0</v>
      </c>
      <c r="F9" s="79">
        <v>26</v>
      </c>
      <c r="G9" s="79">
        <v>86.666666666666671</v>
      </c>
    </row>
    <row r="10" spans="1:7" x14ac:dyDescent="0.35">
      <c r="A10" s="67" t="s">
        <v>202</v>
      </c>
      <c r="B10" s="67" t="s">
        <v>203</v>
      </c>
      <c r="C10" s="79">
        <v>10</v>
      </c>
      <c r="D10" s="79">
        <v>10</v>
      </c>
      <c r="E10" s="79">
        <v>0</v>
      </c>
      <c r="F10" s="79">
        <v>0</v>
      </c>
      <c r="G10" s="79">
        <v>0</v>
      </c>
    </row>
    <row r="11" spans="1:7" ht="26" x14ac:dyDescent="0.35">
      <c r="A11" s="67" t="s">
        <v>204</v>
      </c>
      <c r="B11" s="67" t="s">
        <v>205</v>
      </c>
      <c r="C11" s="79">
        <v>250</v>
      </c>
      <c r="D11" s="79">
        <v>9.3498789900000006</v>
      </c>
      <c r="E11" s="79">
        <v>0</v>
      </c>
      <c r="F11" s="79">
        <v>240.65012100999999</v>
      </c>
      <c r="G11" s="79">
        <v>96.260048404000003</v>
      </c>
    </row>
    <row r="12" spans="1:7" x14ac:dyDescent="0.35">
      <c r="A12" s="67" t="s">
        <v>206</v>
      </c>
      <c r="B12" s="67" t="s">
        <v>207</v>
      </c>
      <c r="C12" s="79">
        <v>3000</v>
      </c>
      <c r="D12" s="79">
        <v>0</v>
      </c>
      <c r="E12" s="79">
        <v>0</v>
      </c>
      <c r="F12" s="79">
        <v>3000</v>
      </c>
      <c r="G12" s="79">
        <v>100</v>
      </c>
    </row>
    <row r="13" spans="1:7" ht="26" x14ac:dyDescent="0.35">
      <c r="A13" s="67" t="s">
        <v>208</v>
      </c>
      <c r="B13" s="67" t="s">
        <v>775</v>
      </c>
      <c r="C13" s="79">
        <v>500</v>
      </c>
      <c r="D13" s="79">
        <v>0</v>
      </c>
      <c r="E13" s="79">
        <v>0</v>
      </c>
      <c r="F13" s="79">
        <v>500</v>
      </c>
      <c r="G13" s="79">
        <v>100</v>
      </c>
    </row>
    <row r="14" spans="1:7" x14ac:dyDescent="0.35">
      <c r="A14" s="67" t="s">
        <v>209</v>
      </c>
      <c r="B14" s="67" t="s">
        <v>210</v>
      </c>
      <c r="C14" s="79">
        <v>1500</v>
      </c>
      <c r="D14" s="79">
        <v>0</v>
      </c>
      <c r="E14" s="79">
        <v>0</v>
      </c>
      <c r="F14" s="79">
        <v>1500</v>
      </c>
      <c r="G14" s="79">
        <v>100</v>
      </c>
    </row>
    <row r="15" spans="1:7" ht="26" x14ac:dyDescent="0.35">
      <c r="A15" s="67" t="s">
        <v>211</v>
      </c>
      <c r="B15" s="67" t="s">
        <v>212</v>
      </c>
      <c r="C15" s="79">
        <v>350</v>
      </c>
      <c r="D15" s="79">
        <v>0</v>
      </c>
      <c r="E15" s="79">
        <v>0</v>
      </c>
      <c r="F15" s="79">
        <v>350</v>
      </c>
      <c r="G15" s="79">
        <v>100</v>
      </c>
    </row>
    <row r="16" spans="1:7" x14ac:dyDescent="0.35">
      <c r="A16" s="67" t="s">
        <v>213</v>
      </c>
      <c r="B16" s="67" t="s">
        <v>214</v>
      </c>
      <c r="C16" s="79">
        <v>164</v>
      </c>
      <c r="D16" s="79">
        <v>0</v>
      </c>
      <c r="E16" s="79">
        <v>0</v>
      </c>
      <c r="F16" s="79">
        <v>164</v>
      </c>
      <c r="G16" s="79">
        <v>100</v>
      </c>
    </row>
    <row r="17" spans="1:11" x14ac:dyDescent="0.35">
      <c r="A17" s="67" t="s">
        <v>215</v>
      </c>
      <c r="B17" s="67" t="s">
        <v>216</v>
      </c>
      <c r="C17" s="79">
        <v>400</v>
      </c>
      <c r="D17" s="79">
        <v>12.991081579999999</v>
      </c>
      <c r="E17" s="79">
        <v>0</v>
      </c>
      <c r="F17" s="79">
        <v>387.00891842000004</v>
      </c>
      <c r="G17" s="79">
        <v>96.752229605000011</v>
      </c>
    </row>
    <row r="18" spans="1:11" x14ac:dyDescent="0.35">
      <c r="A18" s="67" t="s">
        <v>217</v>
      </c>
      <c r="B18" s="67" t="s">
        <v>218</v>
      </c>
      <c r="C18" s="79">
        <v>400</v>
      </c>
      <c r="D18" s="79">
        <v>25</v>
      </c>
      <c r="E18" s="79">
        <v>0</v>
      </c>
      <c r="F18" s="79">
        <v>375</v>
      </c>
      <c r="G18" s="79">
        <v>93.75</v>
      </c>
    </row>
    <row r="19" spans="1:11" x14ac:dyDescent="0.35">
      <c r="A19" s="67" t="s">
        <v>219</v>
      </c>
      <c r="B19" s="67" t="s">
        <v>220</v>
      </c>
      <c r="C19" s="79">
        <v>6237</v>
      </c>
      <c r="D19" s="79">
        <v>0</v>
      </c>
      <c r="E19" s="79">
        <v>6237</v>
      </c>
      <c r="F19" s="79">
        <v>0</v>
      </c>
      <c r="G19" s="79">
        <v>0</v>
      </c>
    </row>
    <row r="20" spans="1:11" ht="26" x14ac:dyDescent="0.35">
      <c r="A20" s="67" t="s">
        <v>221</v>
      </c>
      <c r="B20" s="67" t="s">
        <v>222</v>
      </c>
      <c r="C20" s="79">
        <v>63</v>
      </c>
      <c r="D20" s="79">
        <v>0</v>
      </c>
      <c r="E20" s="79">
        <v>63</v>
      </c>
      <c r="F20" s="79">
        <v>0</v>
      </c>
      <c r="G20" s="79">
        <v>0</v>
      </c>
    </row>
    <row r="21" spans="1:11" ht="26" x14ac:dyDescent="0.35">
      <c r="A21" s="67" t="s">
        <v>223</v>
      </c>
      <c r="B21" s="67" t="s">
        <v>224</v>
      </c>
      <c r="C21" s="79">
        <v>320</v>
      </c>
      <c r="D21" s="79">
        <v>8</v>
      </c>
      <c r="E21" s="79">
        <v>0</v>
      </c>
      <c r="F21" s="79">
        <v>312</v>
      </c>
      <c r="G21" s="79">
        <v>97.5</v>
      </c>
    </row>
    <row r="22" spans="1:11" x14ac:dyDescent="0.35">
      <c r="A22" s="76" t="s">
        <v>34</v>
      </c>
      <c r="B22" s="238"/>
      <c r="C22" s="233">
        <v>28842</v>
      </c>
      <c r="D22" s="233">
        <v>1556.3409605699999</v>
      </c>
      <c r="E22" s="233">
        <v>19681</v>
      </c>
      <c r="F22" s="233">
        <v>7604.6590394299992</v>
      </c>
      <c r="G22" s="287">
        <v>26.366614795887937</v>
      </c>
      <c r="H22" s="96"/>
      <c r="I22" s="96"/>
      <c r="J22" s="96"/>
    </row>
    <row r="23" spans="1:11" x14ac:dyDescent="0.35">
      <c r="A23" s="313" t="s">
        <v>55</v>
      </c>
      <c r="B23" s="313"/>
      <c r="C23" s="313"/>
      <c r="D23" s="313"/>
      <c r="E23" s="313"/>
      <c r="F23" s="313"/>
      <c r="G23" s="313"/>
    </row>
    <row r="25" spans="1:11" ht="34.5" customHeight="1" x14ac:dyDescent="0.35">
      <c r="B25" s="318" t="s">
        <v>225</v>
      </c>
      <c r="C25" s="318"/>
      <c r="D25" s="318"/>
      <c r="E25" s="318"/>
      <c r="F25" s="318"/>
    </row>
    <row r="26" spans="1:11" ht="26" x14ac:dyDescent="0.35">
      <c r="B26" s="66" t="s">
        <v>67</v>
      </c>
      <c r="C26" s="66" t="s">
        <v>91</v>
      </c>
      <c r="D26" s="66" t="s">
        <v>92</v>
      </c>
      <c r="E26" s="66" t="s">
        <v>61</v>
      </c>
      <c r="F26" s="66" t="s">
        <v>93</v>
      </c>
    </row>
    <row r="27" spans="1:11" ht="26" x14ac:dyDescent="0.35">
      <c r="B27" s="67" t="s">
        <v>228</v>
      </c>
      <c r="C27" s="97">
        <v>750</v>
      </c>
      <c r="D27" s="80">
        <v>0</v>
      </c>
      <c r="E27" s="80">
        <v>0</v>
      </c>
      <c r="F27" s="98"/>
    </row>
    <row r="28" spans="1:11" x14ac:dyDescent="0.35">
      <c r="B28" s="72" t="s">
        <v>94</v>
      </c>
      <c r="C28" s="97">
        <v>291.68784026348197</v>
      </c>
      <c r="D28" s="80">
        <v>0</v>
      </c>
      <c r="E28" s="80">
        <v>0</v>
      </c>
      <c r="F28" s="79">
        <v>38.891712035130929</v>
      </c>
    </row>
    <row r="29" spans="1:11" ht="26" x14ac:dyDescent="0.35">
      <c r="B29" s="67" t="s">
        <v>229</v>
      </c>
      <c r="C29" s="97">
        <v>26</v>
      </c>
      <c r="D29" s="80">
        <v>0</v>
      </c>
      <c r="E29" s="80">
        <v>0</v>
      </c>
      <c r="F29" s="98" t="s">
        <v>226</v>
      </c>
      <c r="K29" s="99"/>
    </row>
    <row r="30" spans="1:11" x14ac:dyDescent="0.35">
      <c r="B30" s="72" t="s">
        <v>94</v>
      </c>
      <c r="C30" s="97">
        <v>8.9211715733239991</v>
      </c>
      <c r="D30" s="80">
        <v>0</v>
      </c>
      <c r="E30" s="80">
        <v>0</v>
      </c>
      <c r="F30" s="79">
        <v>34.312198358938453</v>
      </c>
    </row>
    <row r="31" spans="1:11" ht="26" x14ac:dyDescent="0.35">
      <c r="B31" s="67" t="s">
        <v>230</v>
      </c>
      <c r="C31" s="97">
        <v>240.65012100999999</v>
      </c>
      <c r="D31" s="80">
        <v>0</v>
      </c>
      <c r="E31" s="80">
        <v>0</v>
      </c>
      <c r="F31" s="98" t="s">
        <v>226</v>
      </c>
    </row>
    <row r="32" spans="1:11" x14ac:dyDescent="0.35">
      <c r="B32" s="72" t="s">
        <v>94</v>
      </c>
      <c r="C32" s="97">
        <v>0</v>
      </c>
      <c r="D32" s="80">
        <v>0</v>
      </c>
      <c r="E32" s="80">
        <v>0</v>
      </c>
      <c r="F32" s="79">
        <v>0</v>
      </c>
    </row>
    <row r="33" spans="2:11" x14ac:dyDescent="0.35">
      <c r="B33" s="67" t="s">
        <v>231</v>
      </c>
      <c r="C33" s="97">
        <v>3000</v>
      </c>
      <c r="D33" s="80">
        <v>0</v>
      </c>
      <c r="E33" s="80">
        <v>0</v>
      </c>
      <c r="F33" s="98"/>
    </row>
    <row r="34" spans="2:11" x14ac:dyDescent="0.35">
      <c r="B34" s="72" t="s">
        <v>94</v>
      </c>
      <c r="C34" s="97">
        <v>1773.3511785931221</v>
      </c>
      <c r="D34" s="80">
        <v>0</v>
      </c>
      <c r="E34" s="80">
        <v>0</v>
      </c>
      <c r="F34" s="79">
        <v>59.111705953104064</v>
      </c>
    </row>
    <row r="35" spans="2:11" ht="26" x14ac:dyDescent="0.35">
      <c r="B35" s="67" t="s">
        <v>776</v>
      </c>
      <c r="C35" s="97">
        <v>500</v>
      </c>
      <c r="D35" s="80">
        <v>0</v>
      </c>
      <c r="E35" s="80">
        <v>0</v>
      </c>
      <c r="F35" s="98"/>
    </row>
    <row r="36" spans="2:11" x14ac:dyDescent="0.35">
      <c r="B36" s="72" t="s">
        <v>94</v>
      </c>
      <c r="C36" s="97">
        <v>350</v>
      </c>
      <c r="D36" s="80">
        <v>0</v>
      </c>
      <c r="E36" s="80">
        <v>0</v>
      </c>
      <c r="F36" s="79">
        <v>70</v>
      </c>
      <c r="K36" s="99"/>
    </row>
    <row r="37" spans="2:11" x14ac:dyDescent="0.35">
      <c r="B37" s="67" t="s">
        <v>232</v>
      </c>
      <c r="C37" s="97">
        <v>1500</v>
      </c>
      <c r="D37" s="80">
        <v>0</v>
      </c>
      <c r="E37" s="80">
        <v>0</v>
      </c>
      <c r="F37" s="98"/>
    </row>
    <row r="38" spans="2:11" x14ac:dyDescent="0.35">
      <c r="B38" s="72" t="s">
        <v>94</v>
      </c>
      <c r="C38" s="97">
        <v>215.35961870151448</v>
      </c>
      <c r="D38" s="80">
        <v>0</v>
      </c>
      <c r="E38" s="80">
        <v>0</v>
      </c>
      <c r="F38" s="79">
        <v>14.357307913434298</v>
      </c>
    </row>
    <row r="39" spans="2:11" ht="39" x14ac:dyDescent="0.35">
      <c r="B39" s="67" t="s">
        <v>233</v>
      </c>
      <c r="C39" s="97">
        <v>350</v>
      </c>
      <c r="D39" s="80">
        <v>0</v>
      </c>
      <c r="E39" s="80">
        <v>0</v>
      </c>
      <c r="F39" s="98"/>
    </row>
    <row r="40" spans="2:11" x14ac:dyDescent="0.35">
      <c r="B40" s="72" t="s">
        <v>94</v>
      </c>
      <c r="C40" s="97">
        <v>46.950490346022001</v>
      </c>
      <c r="D40" s="80">
        <v>0</v>
      </c>
      <c r="E40" s="80">
        <v>0</v>
      </c>
      <c r="F40" s="79">
        <v>13.414425813149142</v>
      </c>
    </row>
    <row r="41" spans="2:11" x14ac:dyDescent="0.35">
      <c r="B41" s="67" t="s">
        <v>234</v>
      </c>
      <c r="C41" s="97">
        <v>164</v>
      </c>
      <c r="D41" s="80">
        <v>0</v>
      </c>
      <c r="E41" s="80">
        <v>0</v>
      </c>
      <c r="F41" s="98"/>
    </row>
    <row r="42" spans="2:11" x14ac:dyDescent="0.35">
      <c r="B42" s="72" t="s">
        <v>94</v>
      </c>
      <c r="C42" s="97">
        <v>11.383773072020002</v>
      </c>
      <c r="D42" s="80">
        <v>0</v>
      </c>
      <c r="E42" s="80">
        <v>0</v>
      </c>
      <c r="F42" s="79">
        <v>6.9413250439146355</v>
      </c>
    </row>
    <row r="43" spans="2:11" x14ac:dyDescent="0.35">
      <c r="B43" s="67" t="s">
        <v>235</v>
      </c>
      <c r="C43" s="97">
        <v>387.00891842000004</v>
      </c>
      <c r="D43" s="80">
        <v>0</v>
      </c>
      <c r="E43" s="80">
        <v>0</v>
      </c>
      <c r="F43" s="98"/>
    </row>
    <row r="44" spans="2:11" x14ac:dyDescent="0.35">
      <c r="B44" s="72" t="s">
        <v>94</v>
      </c>
      <c r="C44" s="97">
        <v>7.5788027900000001</v>
      </c>
      <c r="D44" s="80">
        <v>0</v>
      </c>
      <c r="E44" s="80">
        <v>0</v>
      </c>
      <c r="F44" s="79">
        <v>1.9583018450688858</v>
      </c>
    </row>
    <row r="45" spans="2:11" x14ac:dyDescent="0.35">
      <c r="B45" s="67" t="s">
        <v>236</v>
      </c>
      <c r="C45" s="97">
        <v>375</v>
      </c>
      <c r="D45" s="80">
        <v>0</v>
      </c>
      <c r="E45" s="80">
        <v>0</v>
      </c>
      <c r="F45" s="98"/>
    </row>
    <row r="46" spans="2:11" x14ac:dyDescent="0.35">
      <c r="B46" s="72" t="s">
        <v>94</v>
      </c>
      <c r="C46" s="97">
        <v>149.436425751434</v>
      </c>
      <c r="D46" s="80">
        <v>0</v>
      </c>
      <c r="E46" s="80">
        <v>0</v>
      </c>
      <c r="F46" s="79">
        <v>39.849713533715736</v>
      </c>
    </row>
    <row r="47" spans="2:11" ht="26" x14ac:dyDescent="0.35">
      <c r="B47" s="67" t="s">
        <v>237</v>
      </c>
      <c r="C47" s="97">
        <v>312</v>
      </c>
      <c r="D47" s="80">
        <v>0</v>
      </c>
      <c r="E47" s="80">
        <v>0</v>
      </c>
      <c r="F47" s="98"/>
    </row>
    <row r="48" spans="2:11" x14ac:dyDescent="0.35">
      <c r="B48" s="72" t="s">
        <v>94</v>
      </c>
      <c r="C48" s="97">
        <v>124.8</v>
      </c>
      <c r="D48" s="80">
        <v>0</v>
      </c>
      <c r="E48" s="80">
        <v>0</v>
      </c>
      <c r="F48" s="79">
        <v>40</v>
      </c>
    </row>
    <row r="49" spans="1:13" x14ac:dyDescent="0.35">
      <c r="B49" s="76" t="s">
        <v>34</v>
      </c>
      <c r="C49" s="239">
        <v>7604.6590394299992</v>
      </c>
      <c r="D49" s="234" t="s">
        <v>226</v>
      </c>
      <c r="E49" s="234" t="s">
        <v>226</v>
      </c>
      <c r="F49" s="240"/>
    </row>
    <row r="50" spans="1:13" x14ac:dyDescent="0.35">
      <c r="B50" s="230" t="s">
        <v>95</v>
      </c>
      <c r="C50" s="238">
        <v>2979.4693010909186</v>
      </c>
      <c r="D50" s="234" t="s">
        <v>226</v>
      </c>
      <c r="E50" s="234" t="s">
        <v>226</v>
      </c>
      <c r="F50" s="73">
        <v>39.179525152178847</v>
      </c>
    </row>
    <row r="51" spans="1:13" x14ac:dyDescent="0.35">
      <c r="B51" s="84" t="s">
        <v>55</v>
      </c>
      <c r="C51" s="100"/>
      <c r="D51" s="101"/>
      <c r="E51" s="101"/>
      <c r="F51" s="102"/>
    </row>
    <row r="53" spans="1:13" ht="30.5" customHeight="1" x14ac:dyDescent="0.35">
      <c r="A53" s="318" t="s">
        <v>227</v>
      </c>
      <c r="B53" s="318"/>
      <c r="C53" s="318"/>
      <c r="D53" s="318"/>
      <c r="E53" s="318"/>
      <c r="F53" s="318"/>
      <c r="H53" s="96"/>
      <c r="I53" s="96"/>
      <c r="J53" s="96"/>
    </row>
    <row r="54" spans="1:13" s="91" customFormat="1" ht="26" x14ac:dyDescent="0.35">
      <c r="A54" s="66" t="s">
        <v>66</v>
      </c>
      <c r="B54" s="66" t="s">
        <v>67</v>
      </c>
      <c r="C54" s="66" t="s">
        <v>96</v>
      </c>
      <c r="D54" s="293" t="s">
        <v>62</v>
      </c>
      <c r="E54" s="293" t="s">
        <v>63</v>
      </c>
      <c r="F54" s="293" t="s">
        <v>796</v>
      </c>
      <c r="G54" s="37"/>
      <c r="H54" s="37"/>
      <c r="I54" s="37"/>
      <c r="J54" s="37"/>
      <c r="K54" s="37"/>
      <c r="L54" s="103"/>
      <c r="M54" s="103"/>
    </row>
    <row r="55" spans="1:13" x14ac:dyDescent="0.35">
      <c r="A55" s="67" t="s">
        <v>198</v>
      </c>
      <c r="B55" s="67" t="s">
        <v>199</v>
      </c>
      <c r="C55" s="79">
        <v>291.68784026348197</v>
      </c>
      <c r="D55" s="79">
        <v>95.359335233482</v>
      </c>
      <c r="E55" s="79">
        <v>196.32850503</v>
      </c>
      <c r="F55" s="79">
        <v>67.307744077592062</v>
      </c>
      <c r="L55" s="103"/>
      <c r="M55" s="103"/>
    </row>
    <row r="56" spans="1:13" x14ac:dyDescent="0.35">
      <c r="A56" s="67" t="s">
        <v>200</v>
      </c>
      <c r="B56" s="67" t="s">
        <v>201</v>
      </c>
      <c r="C56" s="79">
        <v>8.9211715733240009</v>
      </c>
      <c r="D56" s="79">
        <v>1.2045595433240002</v>
      </c>
      <c r="E56" s="79">
        <v>7.7166120300000003</v>
      </c>
      <c r="F56" s="79">
        <v>86.497742662792604</v>
      </c>
      <c r="M56" s="103"/>
    </row>
    <row r="57" spans="1:13" ht="26" x14ac:dyDescent="0.35">
      <c r="A57" s="67" t="s">
        <v>204</v>
      </c>
      <c r="B57" s="67" t="s">
        <v>205</v>
      </c>
      <c r="C57" s="79">
        <v>0</v>
      </c>
      <c r="D57" s="79">
        <v>0</v>
      </c>
      <c r="E57" s="79">
        <v>0</v>
      </c>
      <c r="F57" s="79"/>
      <c r="M57" s="103"/>
    </row>
    <row r="58" spans="1:13" x14ac:dyDescent="0.35">
      <c r="A58" s="67" t="s">
        <v>206</v>
      </c>
      <c r="B58" s="67" t="s">
        <v>207</v>
      </c>
      <c r="C58" s="79">
        <v>1773.3511785931221</v>
      </c>
      <c r="D58" s="79">
        <v>1610.7892612350001</v>
      </c>
      <c r="E58" s="79">
        <v>162.561917358122</v>
      </c>
      <c r="F58" s="79">
        <v>9.1669331670159977</v>
      </c>
      <c r="M58" s="103"/>
    </row>
    <row r="59" spans="1:13" ht="26" x14ac:dyDescent="0.35">
      <c r="A59" s="67" t="s">
        <v>208</v>
      </c>
      <c r="B59" s="67" t="s">
        <v>775</v>
      </c>
      <c r="C59" s="79">
        <v>350</v>
      </c>
      <c r="D59" s="79">
        <v>350</v>
      </c>
      <c r="E59" s="79">
        <v>0</v>
      </c>
      <c r="F59" s="79">
        <v>0</v>
      </c>
      <c r="M59" s="103"/>
    </row>
    <row r="60" spans="1:13" x14ac:dyDescent="0.35">
      <c r="A60" s="67" t="s">
        <v>209</v>
      </c>
      <c r="B60" s="67" t="s">
        <v>210</v>
      </c>
      <c r="C60" s="79">
        <v>215.35961870151448</v>
      </c>
      <c r="D60" s="79">
        <v>44.916272305141995</v>
      </c>
      <c r="E60" s="79">
        <v>170.4433463963725</v>
      </c>
      <c r="F60" s="79">
        <v>79.14359591832519</v>
      </c>
      <c r="M60" s="103"/>
    </row>
    <row r="61" spans="1:13" ht="26" x14ac:dyDescent="0.35">
      <c r="A61" s="67" t="s">
        <v>211</v>
      </c>
      <c r="B61" s="67" t="s">
        <v>212</v>
      </c>
      <c r="C61" s="79">
        <v>46.950490346022001</v>
      </c>
      <c r="D61" s="79">
        <v>1.5888057260220023</v>
      </c>
      <c r="E61" s="79">
        <v>45.361684619999998</v>
      </c>
      <c r="F61" s="79">
        <v>96.615997587431764</v>
      </c>
      <c r="M61" s="103"/>
    </row>
    <row r="62" spans="1:13" x14ac:dyDescent="0.35">
      <c r="A62" s="67" t="s">
        <v>213</v>
      </c>
      <c r="B62" s="67" t="s">
        <v>214</v>
      </c>
      <c r="C62" s="79">
        <v>11.383773072020002</v>
      </c>
      <c r="D62" s="79">
        <v>3.3900720200008274E-3</v>
      </c>
      <c r="E62" s="79">
        <v>11.380383</v>
      </c>
      <c r="F62" s="79">
        <v>99.970220137044592</v>
      </c>
      <c r="M62" s="103"/>
    </row>
    <row r="63" spans="1:13" x14ac:dyDescent="0.35">
      <c r="A63" s="67" t="s">
        <v>215</v>
      </c>
      <c r="B63" s="67" t="s">
        <v>216</v>
      </c>
      <c r="C63" s="79">
        <v>7.5788027900000001</v>
      </c>
      <c r="D63" s="79">
        <v>0</v>
      </c>
      <c r="E63" s="79">
        <v>7.5788027900000001</v>
      </c>
      <c r="F63" s="79">
        <v>100</v>
      </c>
      <c r="M63" s="103"/>
    </row>
    <row r="64" spans="1:13" x14ac:dyDescent="0.35">
      <c r="A64" s="67" t="s">
        <v>217</v>
      </c>
      <c r="B64" s="67" t="s">
        <v>218</v>
      </c>
      <c r="C64" s="79">
        <v>149.43642575143403</v>
      </c>
      <c r="D64" s="79">
        <v>11.377608201434006</v>
      </c>
      <c r="E64" s="79">
        <v>138.05881755000001</v>
      </c>
      <c r="F64" s="79">
        <v>92.386322046835474</v>
      </c>
      <c r="M64" s="103"/>
    </row>
    <row r="65" spans="1:13" ht="26" x14ac:dyDescent="0.35">
      <c r="A65" s="67" t="s">
        <v>223</v>
      </c>
      <c r="B65" s="67" t="s">
        <v>224</v>
      </c>
      <c r="C65" s="79">
        <v>124.8</v>
      </c>
      <c r="D65" s="79">
        <v>124.8</v>
      </c>
      <c r="E65" s="79">
        <v>0</v>
      </c>
      <c r="F65" s="79">
        <v>0</v>
      </c>
      <c r="M65" s="103"/>
    </row>
    <row r="66" spans="1:13" x14ac:dyDescent="0.35">
      <c r="A66" s="76" t="s">
        <v>34</v>
      </c>
      <c r="B66" s="238"/>
      <c r="C66" s="233">
        <v>2979.4693010909186</v>
      </c>
      <c r="D66" s="233">
        <v>2240.0392323164247</v>
      </c>
      <c r="E66" s="233">
        <v>739.43006877449466</v>
      </c>
      <c r="F66" s="233">
        <v>24.817509229034709</v>
      </c>
      <c r="M66" s="103"/>
    </row>
    <row r="67" spans="1:13" x14ac:dyDescent="0.35">
      <c r="A67" s="88" t="s">
        <v>55</v>
      </c>
      <c r="L67" s="103"/>
      <c r="M67" s="103"/>
    </row>
    <row r="68" spans="1:13" x14ac:dyDescent="0.35">
      <c r="H68" s="103"/>
      <c r="I68" s="103"/>
      <c r="J68" s="103"/>
      <c r="K68" s="103"/>
      <c r="L68" s="103"/>
      <c r="M68" s="103"/>
    </row>
    <row r="69" spans="1:13" x14ac:dyDescent="0.35">
      <c r="H69" s="103"/>
      <c r="I69" s="103"/>
      <c r="J69" s="103"/>
      <c r="K69" s="103"/>
      <c r="L69" s="103"/>
      <c r="M69" s="103"/>
    </row>
    <row r="70" spans="1:13" x14ac:dyDescent="0.35">
      <c r="H70" s="103"/>
      <c r="I70" s="103"/>
      <c r="J70" s="103"/>
      <c r="K70" s="103"/>
      <c r="L70" s="103"/>
      <c r="M70" s="103"/>
    </row>
    <row r="71" spans="1:13" x14ac:dyDescent="0.35">
      <c r="H71" s="103"/>
      <c r="I71" s="103"/>
      <c r="J71" s="103"/>
      <c r="K71" s="103"/>
      <c r="L71" s="103"/>
      <c r="M71" s="103"/>
    </row>
    <row r="72" spans="1:13" x14ac:dyDescent="0.35">
      <c r="H72" s="103"/>
      <c r="I72" s="103"/>
      <c r="J72" s="103"/>
      <c r="K72" s="103"/>
      <c r="L72" s="103"/>
      <c r="M72" s="103"/>
    </row>
    <row r="73" spans="1:13" x14ac:dyDescent="0.35">
      <c r="H73" s="103"/>
      <c r="I73" s="103"/>
      <c r="J73" s="103"/>
      <c r="K73" s="103"/>
      <c r="L73" s="103"/>
      <c r="M73" s="103"/>
    </row>
    <row r="74" spans="1:13" x14ac:dyDescent="0.35">
      <c r="H74" s="103"/>
      <c r="I74" s="103"/>
      <c r="J74" s="103"/>
      <c r="K74" s="103"/>
      <c r="L74" s="103"/>
      <c r="M74" s="103"/>
    </row>
    <row r="75" spans="1:13" x14ac:dyDescent="0.35">
      <c r="H75" s="103"/>
      <c r="I75" s="103"/>
      <c r="J75" s="103"/>
      <c r="K75" s="103"/>
      <c r="L75" s="103"/>
      <c r="M75" s="103"/>
    </row>
    <row r="76" spans="1:13" x14ac:dyDescent="0.35">
      <c r="H76" s="103"/>
      <c r="I76" s="103"/>
      <c r="J76" s="103"/>
      <c r="K76" s="103"/>
      <c r="L76" s="103"/>
      <c r="M76" s="103"/>
    </row>
    <row r="77" spans="1:13" x14ac:dyDescent="0.35">
      <c r="H77" s="103"/>
      <c r="I77" s="103"/>
      <c r="J77" s="103"/>
      <c r="K77" s="103"/>
      <c r="L77" s="103"/>
      <c r="M77" s="103"/>
    </row>
    <row r="78" spans="1:13" x14ac:dyDescent="0.35">
      <c r="H78" s="103"/>
      <c r="I78" s="103"/>
      <c r="J78" s="103"/>
      <c r="K78" s="103"/>
      <c r="L78" s="103"/>
      <c r="M78" s="103"/>
    </row>
    <row r="79" spans="1:13" x14ac:dyDescent="0.35">
      <c r="I79" s="103"/>
      <c r="J79" s="103"/>
      <c r="K79" s="103"/>
      <c r="L79" s="103"/>
      <c r="M79" s="103"/>
    </row>
  </sheetData>
  <mergeCells count="4">
    <mergeCell ref="A1:G1"/>
    <mergeCell ref="A23:G23"/>
    <mergeCell ref="A53:F53"/>
    <mergeCell ref="B25:F25"/>
  </mergeCells>
  <pageMargins left="0.70866141732283472" right="0.70866141732283472" top="1.0629921259842521" bottom="0.74803149606299213" header="0.31496062992125984" footer="0.31496062992125984"/>
  <pageSetup paperSize="9" scale="90" orientation="landscape" r:id="rId1"/>
  <headerFooter>
    <oddHeader>&amp;LPiano Nazionale di Ripresa e Resilienza.
Sesta relazione istruttoria sul rispetto del vincolo di destinazione alle regioni 
del Mezzogiorno di almeno il 40 per cento delle risorse allocabili territorialmente&amp;R&amp;G</oddHeader>
    <oddFooter>&amp;RAggiornamento al 30 giugno 2025</oddFooter>
  </headerFooter>
  <rowBreaks count="2" manualBreakCount="2">
    <brk id="24" max="6" man="1"/>
    <brk id="51" max="6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EA034-7846-4A73-8433-00BAB8E0E16D}">
  <dimension ref="A1:G19"/>
  <sheetViews>
    <sheetView zoomScaleNormal="100" workbookViewId="0">
      <selection activeCell="F17" sqref="F17"/>
    </sheetView>
  </sheetViews>
  <sheetFormatPr defaultColWidth="8.6328125" defaultRowHeight="14.5" x14ac:dyDescent="0.35"/>
  <cols>
    <col min="1" max="1" width="14.1796875" style="104" customWidth="1"/>
    <col min="2" max="2" width="40" style="104" customWidth="1"/>
    <col min="3" max="3" width="10.81640625" style="104" customWidth="1"/>
    <col min="4" max="4" width="12.6328125" style="104" customWidth="1"/>
    <col min="5" max="5" width="11" style="104" customWidth="1"/>
    <col min="6" max="7" width="12.36328125" style="104" customWidth="1"/>
    <col min="8" max="16384" width="8.6328125" style="104"/>
  </cols>
  <sheetData>
    <row r="1" spans="1:7" ht="28.5" customHeight="1" x14ac:dyDescent="0.35">
      <c r="A1" s="319" t="s">
        <v>238</v>
      </c>
      <c r="B1" s="319"/>
      <c r="C1" s="319"/>
      <c r="D1" s="319"/>
      <c r="E1" s="319"/>
      <c r="F1" s="319"/>
      <c r="G1" s="319"/>
    </row>
    <row r="2" spans="1:7" ht="39" x14ac:dyDescent="0.35">
      <c r="A2" s="105" t="s">
        <v>66</v>
      </c>
      <c r="B2" s="105" t="s">
        <v>67</v>
      </c>
      <c r="C2" s="105" t="s">
        <v>51</v>
      </c>
      <c r="D2" s="105" t="s">
        <v>37</v>
      </c>
      <c r="E2" s="105" t="s">
        <v>52</v>
      </c>
      <c r="F2" s="105" t="s">
        <v>53</v>
      </c>
      <c r="G2" s="105" t="s">
        <v>793</v>
      </c>
    </row>
    <row r="3" spans="1:7" ht="26" x14ac:dyDescent="0.35">
      <c r="A3" s="106" t="s">
        <v>239</v>
      </c>
      <c r="B3" s="106" t="s">
        <v>240</v>
      </c>
      <c r="C3" s="107">
        <v>1200</v>
      </c>
      <c r="D3" s="108">
        <v>0</v>
      </c>
      <c r="E3" s="108">
        <v>0</v>
      </c>
      <c r="F3" s="107">
        <v>1200</v>
      </c>
      <c r="G3" s="109">
        <f>F3/C3*100</f>
        <v>100</v>
      </c>
    </row>
    <row r="4" spans="1:7" x14ac:dyDescent="0.35">
      <c r="A4" s="115" t="s">
        <v>34</v>
      </c>
      <c r="B4" s="115"/>
      <c r="C4" s="241">
        <f>SUM(C3:C3)</f>
        <v>1200</v>
      </c>
      <c r="D4" s="241">
        <f>SUM(D3:D3)</f>
        <v>0</v>
      </c>
      <c r="E4" s="241">
        <f>SUM(E3:E3)</f>
        <v>0</v>
      </c>
      <c r="F4" s="241">
        <f>SUM(F3:F3)</f>
        <v>1200</v>
      </c>
      <c r="G4" s="242">
        <f>F4/C4*100</f>
        <v>100</v>
      </c>
    </row>
    <row r="5" spans="1:7" x14ac:dyDescent="0.35">
      <c r="A5" s="320" t="s">
        <v>55</v>
      </c>
      <c r="B5" s="320"/>
      <c r="C5" s="320"/>
      <c r="D5" s="320"/>
      <c r="E5" s="320"/>
      <c r="F5" s="320"/>
      <c r="G5" s="320"/>
    </row>
    <row r="7" spans="1:7" ht="45" customHeight="1" x14ac:dyDescent="0.35">
      <c r="A7" s="110"/>
      <c r="B7" s="319" t="s">
        <v>241</v>
      </c>
      <c r="C7" s="319"/>
      <c r="D7" s="319"/>
      <c r="E7" s="319"/>
      <c r="F7" s="319"/>
    </row>
    <row r="8" spans="1:7" ht="26" x14ac:dyDescent="0.35">
      <c r="B8" s="105" t="s">
        <v>67</v>
      </c>
      <c r="C8" s="105" t="s">
        <v>91</v>
      </c>
      <c r="D8" s="105" t="s">
        <v>92</v>
      </c>
      <c r="E8" s="105" t="s">
        <v>61</v>
      </c>
      <c r="F8" s="105" t="s">
        <v>93</v>
      </c>
    </row>
    <row r="9" spans="1:7" ht="26" x14ac:dyDescent="0.35">
      <c r="B9" s="106" t="s">
        <v>242</v>
      </c>
      <c r="C9" s="108">
        <v>1122.2637866799998</v>
      </c>
      <c r="D9" s="108" t="s">
        <v>226</v>
      </c>
      <c r="E9" s="108">
        <v>77.736213319999905</v>
      </c>
      <c r="F9" s="107"/>
    </row>
    <row r="10" spans="1:7" x14ac:dyDescent="0.35">
      <c r="B10" s="111" t="s">
        <v>94</v>
      </c>
      <c r="C10" s="108">
        <v>415.34645932000001</v>
      </c>
      <c r="D10" s="108" t="s">
        <v>226</v>
      </c>
      <c r="E10" s="108">
        <v>74.545198060000004</v>
      </c>
      <c r="F10" s="108">
        <f>SUM(C10:E10)/SUM(C9:E9)*100</f>
        <v>40.824304781666676</v>
      </c>
    </row>
    <row r="11" spans="1:7" x14ac:dyDescent="0.35">
      <c r="B11" s="115" t="s">
        <v>34</v>
      </c>
      <c r="C11" s="241">
        <f>C9</f>
        <v>1122.2637866799998</v>
      </c>
      <c r="D11" s="241" t="s">
        <v>226</v>
      </c>
      <c r="E11" s="241">
        <f>E9</f>
        <v>77.736213319999905</v>
      </c>
      <c r="F11" s="243"/>
    </row>
    <row r="12" spans="1:7" x14ac:dyDescent="0.35">
      <c r="B12" s="244" t="s">
        <v>95</v>
      </c>
      <c r="C12" s="241">
        <f>C10</f>
        <v>415.34645932000001</v>
      </c>
      <c r="D12" s="241" t="s">
        <v>226</v>
      </c>
      <c r="E12" s="241">
        <f>E10</f>
        <v>74.545198060000004</v>
      </c>
      <c r="F12" s="241">
        <f>SUM(C12:E12)/SUM(C11:E11)*100</f>
        <v>40.824304781666676</v>
      </c>
    </row>
    <row r="13" spans="1:7" x14ac:dyDescent="0.35">
      <c r="A13" s="112"/>
      <c r="B13" s="112" t="s">
        <v>55</v>
      </c>
      <c r="C13" s="112"/>
      <c r="D13" s="112"/>
      <c r="E13" s="112"/>
    </row>
    <row r="15" spans="1:7" ht="32" customHeight="1" x14ac:dyDescent="0.35">
      <c r="A15" s="319" t="s">
        <v>243</v>
      </c>
      <c r="B15" s="319"/>
      <c r="C15" s="319"/>
      <c r="D15" s="319"/>
      <c r="E15" s="319"/>
      <c r="F15" s="319"/>
    </row>
    <row r="16" spans="1:7" s="113" customFormat="1" ht="26" x14ac:dyDescent="0.35">
      <c r="A16" s="105" t="s">
        <v>66</v>
      </c>
      <c r="B16" s="105" t="s">
        <v>67</v>
      </c>
      <c r="C16" s="105" t="s">
        <v>96</v>
      </c>
      <c r="D16" s="294" t="s">
        <v>62</v>
      </c>
      <c r="E16" s="294" t="s">
        <v>63</v>
      </c>
      <c r="F16" s="294" t="s">
        <v>796</v>
      </c>
    </row>
    <row r="17" spans="1:6" ht="26" x14ac:dyDescent="0.35">
      <c r="A17" s="106" t="s">
        <v>239</v>
      </c>
      <c r="B17" s="106" t="s">
        <v>240</v>
      </c>
      <c r="C17" s="114">
        <f>D17+E17</f>
        <v>489.89165738000003</v>
      </c>
      <c r="D17" s="108">
        <v>74.545198060000004</v>
      </c>
      <c r="E17" s="108">
        <v>415.34645932000001</v>
      </c>
      <c r="F17" s="108">
        <f>E17/C17*100</f>
        <v>84.783329755261235</v>
      </c>
    </row>
    <row r="18" spans="1:6" x14ac:dyDescent="0.35">
      <c r="A18" s="115" t="s">
        <v>34</v>
      </c>
      <c r="B18" s="115"/>
      <c r="C18" s="245">
        <f>SUM(C17:C17)</f>
        <v>489.89165738000003</v>
      </c>
      <c r="D18" s="241">
        <v>74.545198060000004</v>
      </c>
      <c r="E18" s="241">
        <f>SUM(E17:E17)</f>
        <v>415.34645932000001</v>
      </c>
      <c r="F18" s="241">
        <f>E18/C18*100</f>
        <v>84.783329755261235</v>
      </c>
    </row>
    <row r="19" spans="1:6" x14ac:dyDescent="0.35">
      <c r="A19" s="112" t="s">
        <v>55</v>
      </c>
    </row>
  </sheetData>
  <mergeCells count="4">
    <mergeCell ref="A1:G1"/>
    <mergeCell ref="A5:G5"/>
    <mergeCell ref="B7:F7"/>
    <mergeCell ref="A15:F15"/>
  </mergeCell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&amp;LPiano Nazionale di Ripresa e Resilienza.
Sesta relazione istruttoria sul rispetto del vincolo di destinazione alle regioni 
del Mezzogiorno di almeno il 40 per cento delle risorse allocabili territorialmente&amp;R&amp;G</oddHeader>
    <oddFooter>&amp;RAggiornamento al 30 giugno 2025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0E44E-2CAB-40DA-9BBA-E1D82426D318}">
  <dimension ref="A1:G74"/>
  <sheetViews>
    <sheetView topLeftCell="A56" zoomScaleNormal="100" workbookViewId="0">
      <selection activeCell="E47" sqref="E47"/>
    </sheetView>
  </sheetViews>
  <sheetFormatPr defaultColWidth="8.6328125" defaultRowHeight="14.5" x14ac:dyDescent="0.35"/>
  <cols>
    <col min="1" max="1" width="14.1796875" style="35" customWidth="1"/>
    <col min="2" max="2" width="49.36328125" style="35" customWidth="1"/>
    <col min="3" max="3" width="10.6328125" style="35" customWidth="1"/>
    <col min="4" max="4" width="11.1796875" style="35" customWidth="1"/>
    <col min="5" max="5" width="11.453125" style="35" customWidth="1"/>
    <col min="6" max="6" width="14" style="35" customWidth="1"/>
    <col min="7" max="7" width="13" style="35" customWidth="1"/>
    <col min="8" max="8" width="8.6328125" style="35"/>
    <col min="9" max="9" width="9" style="35" bestFit="1" customWidth="1"/>
    <col min="10" max="10" width="10.453125" style="35" bestFit="1" customWidth="1"/>
    <col min="11" max="11" width="8.81640625" style="35" bestFit="1" customWidth="1"/>
    <col min="12" max="12" width="10.453125" style="35" bestFit="1" customWidth="1"/>
    <col min="13" max="13" width="8.81640625" style="35" bestFit="1" customWidth="1"/>
    <col min="14" max="15" width="10.453125" style="35" bestFit="1" customWidth="1"/>
    <col min="16" max="16384" width="8.6328125" style="35"/>
  </cols>
  <sheetData>
    <row r="1" spans="1:7" x14ac:dyDescent="0.35">
      <c r="A1" s="312" t="s">
        <v>304</v>
      </c>
      <c r="B1" s="312"/>
      <c r="C1" s="312"/>
      <c r="D1" s="312"/>
      <c r="E1" s="312"/>
      <c r="F1" s="312"/>
      <c r="G1" s="312"/>
    </row>
    <row r="2" spans="1:7" ht="39" x14ac:dyDescent="0.35">
      <c r="A2" s="66" t="s">
        <v>66</v>
      </c>
      <c r="B2" s="66" t="s">
        <v>67</v>
      </c>
      <c r="C2" s="66" t="s">
        <v>51</v>
      </c>
      <c r="D2" s="66" t="s">
        <v>37</v>
      </c>
      <c r="E2" s="66" t="s">
        <v>52</v>
      </c>
      <c r="F2" s="66" t="s">
        <v>53</v>
      </c>
      <c r="G2" s="66" t="s">
        <v>793</v>
      </c>
    </row>
    <row r="3" spans="1:7" x14ac:dyDescent="0.35">
      <c r="A3" s="67" t="s">
        <v>301</v>
      </c>
      <c r="B3" s="67" t="s">
        <v>300</v>
      </c>
      <c r="C3" s="116">
        <v>2</v>
      </c>
      <c r="D3" s="116">
        <v>2</v>
      </c>
      <c r="E3" s="116">
        <v>0</v>
      </c>
      <c r="F3" s="116">
        <v>0</v>
      </c>
      <c r="G3" s="120">
        <v>0</v>
      </c>
    </row>
    <row r="4" spans="1:7" x14ac:dyDescent="0.35">
      <c r="A4" s="67" t="s">
        <v>299</v>
      </c>
      <c r="B4" s="67" t="s">
        <v>298</v>
      </c>
      <c r="C4" s="116">
        <v>16</v>
      </c>
      <c r="D4" s="116">
        <v>16</v>
      </c>
      <c r="E4" s="116">
        <v>0</v>
      </c>
      <c r="F4" s="116">
        <v>0</v>
      </c>
      <c r="G4" s="120">
        <v>0</v>
      </c>
    </row>
    <row r="5" spans="1:7" x14ac:dyDescent="0.35">
      <c r="A5" s="67" t="s">
        <v>297</v>
      </c>
      <c r="B5" s="67" t="s">
        <v>296</v>
      </c>
      <c r="C5" s="116">
        <v>25</v>
      </c>
      <c r="D5" s="116">
        <v>25</v>
      </c>
      <c r="E5" s="116">
        <v>0</v>
      </c>
      <c r="F5" s="116">
        <v>0</v>
      </c>
      <c r="G5" s="120">
        <v>0</v>
      </c>
    </row>
    <row r="6" spans="1:7" x14ac:dyDescent="0.35">
      <c r="A6" s="67" t="s">
        <v>295</v>
      </c>
      <c r="B6" s="67" t="s">
        <v>294</v>
      </c>
      <c r="C6" s="116">
        <v>73</v>
      </c>
      <c r="D6" s="116">
        <v>73</v>
      </c>
      <c r="E6" s="116">
        <v>0</v>
      </c>
      <c r="F6" s="116">
        <v>0</v>
      </c>
      <c r="G6" s="120">
        <v>0</v>
      </c>
    </row>
    <row r="7" spans="1:7" x14ac:dyDescent="0.35">
      <c r="A7" s="67" t="s">
        <v>267</v>
      </c>
      <c r="B7" s="67" t="s">
        <v>266</v>
      </c>
      <c r="C7" s="116">
        <v>200</v>
      </c>
      <c r="D7" s="116">
        <v>37.503964029999999</v>
      </c>
      <c r="E7" s="116">
        <v>0</v>
      </c>
      <c r="F7" s="116">
        <v>162.49603597000001</v>
      </c>
      <c r="G7" s="120">
        <v>81.248017985000004</v>
      </c>
    </row>
    <row r="8" spans="1:7" x14ac:dyDescent="0.35">
      <c r="A8" s="67" t="s">
        <v>293</v>
      </c>
      <c r="B8" s="67" t="s">
        <v>292</v>
      </c>
      <c r="C8" s="116">
        <v>20</v>
      </c>
      <c r="D8" s="116">
        <v>20</v>
      </c>
      <c r="E8" s="116">
        <v>0</v>
      </c>
      <c r="F8" s="116">
        <v>0</v>
      </c>
      <c r="G8" s="120">
        <v>0</v>
      </c>
    </row>
    <row r="9" spans="1:7" x14ac:dyDescent="0.35">
      <c r="A9" s="67" t="s">
        <v>291</v>
      </c>
      <c r="B9" s="67" t="s">
        <v>290</v>
      </c>
      <c r="C9" s="116">
        <v>5</v>
      </c>
      <c r="D9" s="116">
        <v>5</v>
      </c>
      <c r="E9" s="116">
        <v>0</v>
      </c>
      <c r="F9" s="116">
        <v>0</v>
      </c>
      <c r="G9" s="120">
        <v>0</v>
      </c>
    </row>
    <row r="10" spans="1:7" x14ac:dyDescent="0.35">
      <c r="A10" s="67" t="s">
        <v>289</v>
      </c>
      <c r="B10" s="67" t="s">
        <v>288</v>
      </c>
      <c r="C10" s="116">
        <v>58</v>
      </c>
      <c r="D10" s="116">
        <v>58</v>
      </c>
      <c r="E10" s="116">
        <v>0</v>
      </c>
      <c r="F10" s="116">
        <v>0</v>
      </c>
      <c r="G10" s="120">
        <v>0</v>
      </c>
    </row>
    <row r="11" spans="1:7" x14ac:dyDescent="0.35">
      <c r="A11" s="67" t="s">
        <v>287</v>
      </c>
      <c r="B11" s="67" t="s">
        <v>286</v>
      </c>
      <c r="C11" s="116">
        <v>10</v>
      </c>
      <c r="D11" s="116">
        <v>10</v>
      </c>
      <c r="E11" s="116">
        <v>0</v>
      </c>
      <c r="F11" s="116">
        <v>0</v>
      </c>
      <c r="G11" s="120">
        <v>0</v>
      </c>
    </row>
    <row r="12" spans="1:7" x14ac:dyDescent="0.35">
      <c r="A12" s="67" t="s">
        <v>285</v>
      </c>
      <c r="B12" s="67" t="s">
        <v>284</v>
      </c>
      <c r="C12" s="116">
        <v>36</v>
      </c>
      <c r="D12" s="116">
        <v>36</v>
      </c>
      <c r="E12" s="116">
        <v>0</v>
      </c>
      <c r="F12" s="116">
        <v>0</v>
      </c>
      <c r="G12" s="120">
        <v>0</v>
      </c>
    </row>
    <row r="13" spans="1:7" x14ac:dyDescent="0.35">
      <c r="A13" s="67" t="s">
        <v>283</v>
      </c>
      <c r="B13" s="67" t="s">
        <v>282</v>
      </c>
      <c r="C13" s="116">
        <v>10</v>
      </c>
      <c r="D13" s="116">
        <v>10</v>
      </c>
      <c r="E13" s="116">
        <v>0</v>
      </c>
      <c r="F13" s="116">
        <v>0</v>
      </c>
      <c r="G13" s="120">
        <v>0</v>
      </c>
    </row>
    <row r="14" spans="1:7" x14ac:dyDescent="0.35">
      <c r="A14" s="67" t="s">
        <v>281</v>
      </c>
      <c r="B14" s="67" t="s">
        <v>280</v>
      </c>
      <c r="C14" s="116">
        <v>45</v>
      </c>
      <c r="D14" s="116">
        <v>45</v>
      </c>
      <c r="E14" s="116">
        <v>0</v>
      </c>
      <c r="F14" s="116">
        <v>0</v>
      </c>
      <c r="G14" s="120">
        <v>0</v>
      </c>
    </row>
    <row r="15" spans="1:7" ht="39" x14ac:dyDescent="0.35">
      <c r="A15" s="67" t="s">
        <v>265</v>
      </c>
      <c r="B15" s="67" t="s">
        <v>264</v>
      </c>
      <c r="C15" s="116">
        <v>300</v>
      </c>
      <c r="D15" s="116">
        <v>32.146999999999998</v>
      </c>
      <c r="E15" s="116">
        <v>0</v>
      </c>
      <c r="F15" s="116">
        <v>267.85300000000001</v>
      </c>
      <c r="G15" s="120">
        <v>89.284333333333336</v>
      </c>
    </row>
    <row r="16" spans="1:7" ht="15" customHeight="1" x14ac:dyDescent="0.35">
      <c r="A16" s="67" t="s">
        <v>263</v>
      </c>
      <c r="B16" s="67" t="s">
        <v>262</v>
      </c>
      <c r="C16" s="116">
        <v>300</v>
      </c>
      <c r="D16" s="116">
        <v>0</v>
      </c>
      <c r="E16" s="116">
        <v>0</v>
      </c>
      <c r="F16" s="116">
        <v>300</v>
      </c>
      <c r="G16" s="120">
        <v>100</v>
      </c>
    </row>
    <row r="17" spans="1:7" x14ac:dyDescent="0.35">
      <c r="A17" s="67" t="s">
        <v>261</v>
      </c>
      <c r="B17" s="67" t="s">
        <v>260</v>
      </c>
      <c r="C17" s="116">
        <v>1020</v>
      </c>
      <c r="D17" s="116">
        <v>26.140677030000003</v>
      </c>
      <c r="E17" s="116">
        <v>0</v>
      </c>
      <c r="F17" s="116">
        <v>993.85932296999999</v>
      </c>
      <c r="G17" s="120">
        <v>97.437188526470592</v>
      </c>
    </row>
    <row r="18" spans="1:7" x14ac:dyDescent="0.35">
      <c r="A18" s="67" t="s">
        <v>259</v>
      </c>
      <c r="B18" s="67" t="s">
        <v>258</v>
      </c>
      <c r="C18" s="116">
        <v>600</v>
      </c>
      <c r="D18" s="116">
        <v>10</v>
      </c>
      <c r="E18" s="116">
        <v>0</v>
      </c>
      <c r="F18" s="116">
        <v>590</v>
      </c>
      <c r="G18" s="120">
        <v>98.333333333333329</v>
      </c>
    </row>
    <row r="19" spans="1:7" ht="26" x14ac:dyDescent="0.35">
      <c r="A19" s="67" t="s">
        <v>257</v>
      </c>
      <c r="B19" s="67" t="s">
        <v>256</v>
      </c>
      <c r="C19" s="116">
        <v>300</v>
      </c>
      <c r="D19" s="116">
        <v>0.89</v>
      </c>
      <c r="E19" s="116">
        <v>0</v>
      </c>
      <c r="F19" s="116">
        <v>299.11</v>
      </c>
      <c r="G19" s="120">
        <v>99.703333333333333</v>
      </c>
    </row>
    <row r="20" spans="1:7" ht="39" x14ac:dyDescent="0.35">
      <c r="A20" s="67" t="s">
        <v>255</v>
      </c>
      <c r="B20" s="67" t="s">
        <v>254</v>
      </c>
      <c r="C20" s="116">
        <v>800</v>
      </c>
      <c r="D20" s="116">
        <v>10</v>
      </c>
      <c r="E20" s="116">
        <v>0</v>
      </c>
      <c r="F20" s="116">
        <v>790</v>
      </c>
      <c r="G20" s="120">
        <v>98.75</v>
      </c>
    </row>
    <row r="21" spans="1:7" x14ac:dyDescent="0.35">
      <c r="A21" s="67" t="s">
        <v>253</v>
      </c>
      <c r="B21" s="67" t="s">
        <v>252</v>
      </c>
      <c r="C21" s="116">
        <v>230</v>
      </c>
      <c r="D21" s="116">
        <v>5.25</v>
      </c>
      <c r="E21" s="116">
        <v>0</v>
      </c>
      <c r="F21" s="116">
        <v>224.75</v>
      </c>
      <c r="G21" s="120">
        <v>97.717391304347828</v>
      </c>
    </row>
    <row r="22" spans="1:7" ht="39" x14ac:dyDescent="0.35">
      <c r="A22" s="67" t="s">
        <v>251</v>
      </c>
      <c r="B22" s="67" t="s">
        <v>250</v>
      </c>
      <c r="C22" s="116">
        <v>10</v>
      </c>
      <c r="D22" s="116">
        <v>0.38805660999999997</v>
      </c>
      <c r="E22" s="116">
        <v>0</v>
      </c>
      <c r="F22" s="116">
        <v>9.6119433900000004</v>
      </c>
      <c r="G22" s="120">
        <v>96.119433900000004</v>
      </c>
    </row>
    <row r="23" spans="1:7" ht="26" x14ac:dyDescent="0.35">
      <c r="A23" s="67" t="s">
        <v>249</v>
      </c>
      <c r="B23" s="67" t="s">
        <v>248</v>
      </c>
      <c r="C23" s="116">
        <v>115</v>
      </c>
      <c r="D23" s="116">
        <v>4.5808978800000002</v>
      </c>
      <c r="E23" s="116">
        <v>0</v>
      </c>
      <c r="F23" s="116">
        <v>110.41910212000001</v>
      </c>
      <c r="G23" s="120">
        <v>96.01661053913044</v>
      </c>
    </row>
    <row r="24" spans="1:7" ht="26" x14ac:dyDescent="0.35">
      <c r="A24" s="67" t="s">
        <v>247</v>
      </c>
      <c r="B24" s="67" t="s">
        <v>246</v>
      </c>
      <c r="C24" s="116">
        <v>10</v>
      </c>
      <c r="D24" s="116">
        <v>0.38805660999999997</v>
      </c>
      <c r="E24" s="116">
        <v>0</v>
      </c>
      <c r="F24" s="116">
        <v>9.6119433900000004</v>
      </c>
      <c r="G24" s="120">
        <v>96.119433900000004</v>
      </c>
    </row>
    <row r="25" spans="1:7" x14ac:dyDescent="0.35">
      <c r="A25" s="67" t="s">
        <v>245</v>
      </c>
      <c r="B25" s="67" t="s">
        <v>244</v>
      </c>
      <c r="C25" s="116">
        <v>20</v>
      </c>
      <c r="D25" s="116">
        <v>0.796678</v>
      </c>
      <c r="E25" s="116">
        <v>0</v>
      </c>
      <c r="F25" s="116">
        <v>19.203322</v>
      </c>
      <c r="G25" s="120">
        <v>96.01661</v>
      </c>
    </row>
    <row r="26" spans="1:7" x14ac:dyDescent="0.35">
      <c r="A26" s="76" t="s">
        <v>34</v>
      </c>
      <c r="B26" s="76"/>
      <c r="C26" s="119">
        <v>4205</v>
      </c>
      <c r="D26" s="119">
        <v>428.08533015999996</v>
      </c>
      <c r="E26" s="119">
        <v>0</v>
      </c>
      <c r="F26" s="119">
        <v>3776.9146698399995</v>
      </c>
      <c r="G26" s="246">
        <v>89.81961164898928</v>
      </c>
    </row>
    <row r="27" spans="1:7" x14ac:dyDescent="0.35">
      <c r="A27" s="313" t="s">
        <v>55</v>
      </c>
      <c r="B27" s="313"/>
      <c r="C27" s="313"/>
      <c r="D27" s="313"/>
      <c r="E27" s="313"/>
      <c r="F27" s="313"/>
      <c r="G27" s="313"/>
    </row>
    <row r="29" spans="1:7" ht="32" customHeight="1" x14ac:dyDescent="0.35">
      <c r="B29" s="321" t="s">
        <v>303</v>
      </c>
      <c r="C29" s="321"/>
      <c r="D29" s="321"/>
      <c r="E29" s="321"/>
      <c r="F29" s="321"/>
    </row>
    <row r="30" spans="1:7" ht="26" x14ac:dyDescent="0.35">
      <c r="B30" s="66" t="s">
        <v>66</v>
      </c>
      <c r="C30" s="66" t="s">
        <v>91</v>
      </c>
      <c r="D30" s="66" t="s">
        <v>92</v>
      </c>
      <c r="E30" s="66" t="s">
        <v>61</v>
      </c>
      <c r="F30" s="66" t="s">
        <v>93</v>
      </c>
    </row>
    <row r="31" spans="1:7" x14ac:dyDescent="0.35">
      <c r="B31" s="67" t="s">
        <v>279</v>
      </c>
      <c r="C31" s="116">
        <v>162.49603597000001</v>
      </c>
      <c r="D31" s="116">
        <v>0</v>
      </c>
      <c r="E31" s="116">
        <v>0</v>
      </c>
      <c r="F31" s="116"/>
    </row>
    <row r="32" spans="1:7" x14ac:dyDescent="0.35">
      <c r="B32" s="72" t="s">
        <v>94</v>
      </c>
      <c r="C32" s="116">
        <v>65.335195869999993</v>
      </c>
      <c r="D32" s="116">
        <v>0</v>
      </c>
      <c r="E32" s="116">
        <v>0</v>
      </c>
      <c r="F32" s="116">
        <v>40.207255198558919</v>
      </c>
    </row>
    <row r="33" spans="2:6" ht="39" x14ac:dyDescent="0.35">
      <c r="B33" s="67" t="s">
        <v>278</v>
      </c>
      <c r="C33" s="116">
        <v>267.85299956</v>
      </c>
      <c r="D33" s="116">
        <v>0</v>
      </c>
      <c r="E33" s="116">
        <v>0</v>
      </c>
      <c r="F33" s="116"/>
    </row>
    <row r="34" spans="2:6" x14ac:dyDescent="0.35">
      <c r="B34" s="72" t="s">
        <v>94</v>
      </c>
      <c r="C34" s="116">
        <v>123.72841424999999</v>
      </c>
      <c r="D34" s="116">
        <v>0</v>
      </c>
      <c r="E34" s="116">
        <v>0</v>
      </c>
      <c r="F34" s="116">
        <v>46.192655766409182</v>
      </c>
    </row>
    <row r="35" spans="2:6" ht="26" x14ac:dyDescent="0.35">
      <c r="B35" s="67" t="s">
        <v>277</v>
      </c>
      <c r="C35" s="116">
        <v>297.15105556999998</v>
      </c>
      <c r="D35" s="116">
        <v>0</v>
      </c>
      <c r="E35" s="116">
        <v>2.8489444300000071</v>
      </c>
      <c r="F35" s="116"/>
    </row>
    <row r="36" spans="2:6" x14ac:dyDescent="0.35">
      <c r="B36" s="72" t="s">
        <v>94</v>
      </c>
      <c r="C36" s="116">
        <v>112.08519171</v>
      </c>
      <c r="D36" s="116">
        <v>0</v>
      </c>
      <c r="E36" s="116">
        <v>1.1395777720000002</v>
      </c>
      <c r="F36" s="116">
        <v>37.741589827333335</v>
      </c>
    </row>
    <row r="37" spans="2:6" x14ac:dyDescent="0.35">
      <c r="B37" s="67" t="s">
        <v>276</v>
      </c>
      <c r="C37" s="116">
        <v>975.58760017000009</v>
      </c>
      <c r="D37" s="116">
        <v>0</v>
      </c>
      <c r="E37" s="116">
        <v>18.271722799999981</v>
      </c>
      <c r="F37" s="116"/>
    </row>
    <row r="38" spans="2:6" x14ac:dyDescent="0.35">
      <c r="B38" s="72" t="s">
        <v>94</v>
      </c>
      <c r="C38" s="116">
        <v>401.65863124000003</v>
      </c>
      <c r="D38" s="116">
        <v>0</v>
      </c>
      <c r="E38" s="116">
        <v>7.2926605701799936</v>
      </c>
      <c r="F38" s="116">
        <v>41.147804559310281</v>
      </c>
    </row>
    <row r="39" spans="2:6" ht="26" x14ac:dyDescent="0.35">
      <c r="B39" s="67" t="s">
        <v>275</v>
      </c>
      <c r="C39" s="116">
        <v>534.98657000000003</v>
      </c>
      <c r="D39" s="116">
        <v>0</v>
      </c>
      <c r="E39" s="116">
        <v>55.01343</v>
      </c>
      <c r="F39" s="116"/>
    </row>
    <row r="40" spans="2:6" x14ac:dyDescent="0.35">
      <c r="B40" s="72" t="s">
        <v>94</v>
      </c>
      <c r="C40" s="116">
        <v>272.54827005330003</v>
      </c>
      <c r="D40" s="116">
        <v>0</v>
      </c>
      <c r="E40" s="116">
        <v>28.0568493</v>
      </c>
      <c r="F40" s="116">
        <v>50.950020229372882</v>
      </c>
    </row>
    <row r="41" spans="2:6" ht="26" x14ac:dyDescent="0.35">
      <c r="B41" s="67" t="s">
        <v>274</v>
      </c>
      <c r="C41" s="116">
        <v>293.51945822000005</v>
      </c>
      <c r="D41" s="116">
        <v>0</v>
      </c>
      <c r="E41" s="116">
        <v>5.5905417800000015</v>
      </c>
      <c r="F41" s="116"/>
    </row>
    <row r="42" spans="2:6" x14ac:dyDescent="0.35">
      <c r="B42" s="72" t="s">
        <v>94</v>
      </c>
      <c r="C42" s="116">
        <v>121.12561880449998</v>
      </c>
      <c r="D42" s="116">
        <v>0</v>
      </c>
      <c r="E42" s="116">
        <v>0.92702141754</v>
      </c>
      <c r="F42" s="116">
        <v>40.805269038828506</v>
      </c>
    </row>
    <row r="43" spans="2:6" ht="39" x14ac:dyDescent="0.35">
      <c r="B43" s="67" t="s">
        <v>273</v>
      </c>
      <c r="C43" s="116">
        <v>789.97840904999998</v>
      </c>
      <c r="D43" s="116">
        <v>0</v>
      </c>
      <c r="E43" s="116">
        <v>2.1590950000000001E-2</v>
      </c>
      <c r="F43" s="116"/>
    </row>
    <row r="44" spans="2:6" x14ac:dyDescent="0.35">
      <c r="B44" s="72" t="s">
        <v>94</v>
      </c>
      <c r="C44" s="116">
        <v>420.38442585000001</v>
      </c>
      <c r="D44" s="116">
        <v>0</v>
      </c>
      <c r="E44" s="116">
        <v>0</v>
      </c>
      <c r="F44" s="116">
        <v>53.21321846202531</v>
      </c>
    </row>
    <row r="45" spans="2:6" ht="26" x14ac:dyDescent="0.35">
      <c r="B45" s="67" t="s">
        <v>272</v>
      </c>
      <c r="C45" s="116">
        <v>224.75</v>
      </c>
      <c r="D45" s="116">
        <v>0</v>
      </c>
      <c r="E45" s="116">
        <v>0</v>
      </c>
      <c r="F45" s="116"/>
    </row>
    <row r="46" spans="2:6" x14ac:dyDescent="0.35">
      <c r="B46" s="72" t="s">
        <v>94</v>
      </c>
      <c r="C46" s="116">
        <v>4.3650000000000001E-2</v>
      </c>
      <c r="D46" s="116">
        <v>0</v>
      </c>
      <c r="E46" s="116">
        <v>0</v>
      </c>
      <c r="F46" s="116">
        <v>1.9421579532814238E-2</v>
      </c>
    </row>
    <row r="47" spans="2:6" ht="52" x14ac:dyDescent="0.35">
      <c r="B47" s="67" t="s">
        <v>271</v>
      </c>
      <c r="C47" s="116">
        <v>9.6119433900000004</v>
      </c>
      <c r="D47" s="116">
        <v>0</v>
      </c>
      <c r="E47" s="116">
        <v>0</v>
      </c>
      <c r="F47" s="116"/>
    </row>
    <row r="48" spans="2:6" x14ac:dyDescent="0.35">
      <c r="B48" s="72" t="s">
        <v>94</v>
      </c>
      <c r="C48" s="116">
        <v>3.684867728</v>
      </c>
      <c r="D48" s="116">
        <v>0</v>
      </c>
      <c r="E48" s="116">
        <v>0</v>
      </c>
      <c r="F48" s="116">
        <v>38.336344467380385</v>
      </c>
    </row>
    <row r="49" spans="1:6" ht="26" x14ac:dyDescent="0.35">
      <c r="B49" s="67" t="s">
        <v>270</v>
      </c>
      <c r="C49" s="116">
        <v>110.41910212000001</v>
      </c>
      <c r="D49" s="116">
        <v>0</v>
      </c>
      <c r="E49" s="116">
        <v>0</v>
      </c>
      <c r="F49" s="116"/>
    </row>
    <row r="50" spans="1:6" x14ac:dyDescent="0.35">
      <c r="B50" s="72" t="s">
        <v>94</v>
      </c>
      <c r="C50" s="116">
        <v>40.266911686000007</v>
      </c>
      <c r="D50" s="116">
        <v>0</v>
      </c>
      <c r="E50" s="116">
        <v>0</v>
      </c>
      <c r="F50" s="116">
        <v>36.467342074779054</v>
      </c>
    </row>
    <row r="51" spans="1:6" ht="26" x14ac:dyDescent="0.35">
      <c r="B51" s="67" t="s">
        <v>269</v>
      </c>
      <c r="C51" s="116">
        <v>9.6119433900000004</v>
      </c>
      <c r="D51" s="116">
        <v>0</v>
      </c>
      <c r="E51" s="116">
        <v>0</v>
      </c>
      <c r="F51" s="116"/>
    </row>
    <row r="52" spans="1:6" x14ac:dyDescent="0.35">
      <c r="B52" s="72" t="s">
        <v>94</v>
      </c>
      <c r="C52" s="116">
        <v>4.1347422560000009</v>
      </c>
      <c r="D52" s="116">
        <v>0</v>
      </c>
      <c r="E52" s="116">
        <v>0</v>
      </c>
      <c r="F52" s="116">
        <v>43.016714604266937</v>
      </c>
    </row>
    <row r="53" spans="1:6" ht="26" x14ac:dyDescent="0.35">
      <c r="B53" s="67" t="s">
        <v>268</v>
      </c>
      <c r="C53" s="116">
        <v>19.203322</v>
      </c>
      <c r="D53" s="116">
        <v>0</v>
      </c>
      <c r="E53" s="116">
        <v>0</v>
      </c>
      <c r="F53" s="116"/>
    </row>
    <row r="54" spans="1:6" x14ac:dyDescent="0.35">
      <c r="B54" s="72" t="s">
        <v>94</v>
      </c>
      <c r="C54" s="116">
        <v>7.7196963280000004</v>
      </c>
      <c r="D54" s="116">
        <v>0</v>
      </c>
      <c r="E54" s="116">
        <v>0</v>
      </c>
      <c r="F54" s="116">
        <v>40.199796306076628</v>
      </c>
    </row>
    <row r="55" spans="1:6" x14ac:dyDescent="0.35">
      <c r="B55" s="76" t="s">
        <v>34</v>
      </c>
      <c r="C55" s="119">
        <v>3695.1684394399999</v>
      </c>
      <c r="D55" s="119">
        <v>0</v>
      </c>
      <c r="E55" s="119">
        <v>81.746230399999988</v>
      </c>
      <c r="F55" s="119"/>
    </row>
    <row r="56" spans="1:6" x14ac:dyDescent="0.35">
      <c r="B56" s="230" t="s">
        <v>95</v>
      </c>
      <c r="C56" s="119">
        <v>1572.7156157758002</v>
      </c>
      <c r="D56" s="119">
        <v>0</v>
      </c>
      <c r="E56" s="119">
        <v>37.416109059719993</v>
      </c>
      <c r="F56" s="119">
        <v>42.630873757699419</v>
      </c>
    </row>
    <row r="57" spans="1:6" x14ac:dyDescent="0.35">
      <c r="A57" s="88"/>
      <c r="B57" s="88" t="s">
        <v>55</v>
      </c>
      <c r="C57" s="84"/>
      <c r="D57" s="84"/>
      <c r="E57" s="84"/>
    </row>
    <row r="59" spans="1:6" ht="34.5" customHeight="1" x14ac:dyDescent="0.35">
      <c r="A59" s="321" t="s">
        <v>302</v>
      </c>
      <c r="B59" s="321"/>
      <c r="C59" s="321"/>
      <c r="D59" s="321"/>
      <c r="E59" s="321"/>
      <c r="F59" s="321"/>
    </row>
    <row r="60" spans="1:6" ht="26" x14ac:dyDescent="0.35">
      <c r="A60" s="66" t="s">
        <v>66</v>
      </c>
      <c r="B60" s="118" t="s">
        <v>67</v>
      </c>
      <c r="C60" s="66" t="s">
        <v>96</v>
      </c>
      <c r="D60" s="66" t="s">
        <v>62</v>
      </c>
      <c r="E60" s="66" t="s">
        <v>63</v>
      </c>
      <c r="F60" s="66" t="s">
        <v>796</v>
      </c>
    </row>
    <row r="61" spans="1:6" x14ac:dyDescent="0.35">
      <c r="A61" s="67" t="s">
        <v>267</v>
      </c>
      <c r="B61" s="117" t="s">
        <v>266</v>
      </c>
      <c r="C61" s="116">
        <v>65.335195869999993</v>
      </c>
      <c r="D61" s="116">
        <v>0</v>
      </c>
      <c r="E61" s="116">
        <v>65.335195869999993</v>
      </c>
      <c r="F61" s="116">
        <v>100</v>
      </c>
    </row>
    <row r="62" spans="1:6" ht="39" x14ac:dyDescent="0.35">
      <c r="A62" s="67" t="s">
        <v>265</v>
      </c>
      <c r="B62" s="67" t="s">
        <v>777</v>
      </c>
      <c r="C62" s="116">
        <v>123.72841424999999</v>
      </c>
      <c r="D62" s="116">
        <v>0.2</v>
      </c>
      <c r="E62" s="116">
        <v>123.52841424999998</v>
      </c>
      <c r="F62" s="116">
        <v>99.838355642709615</v>
      </c>
    </row>
    <row r="63" spans="1:6" x14ac:dyDescent="0.35">
      <c r="A63" s="67" t="s">
        <v>263</v>
      </c>
      <c r="B63" s="117" t="s">
        <v>262</v>
      </c>
      <c r="C63" s="116">
        <v>113.22476948200001</v>
      </c>
      <c r="D63" s="116">
        <v>1.1395777720000029</v>
      </c>
      <c r="E63" s="116">
        <v>112.08519171</v>
      </c>
      <c r="F63" s="116">
        <v>98.993526083370682</v>
      </c>
    </row>
    <row r="64" spans="1:6" x14ac:dyDescent="0.35">
      <c r="A64" s="67" t="s">
        <v>261</v>
      </c>
      <c r="B64" s="117" t="s">
        <v>260</v>
      </c>
      <c r="C64" s="116">
        <v>408.95129181018001</v>
      </c>
      <c r="D64" s="116">
        <v>9.5124785581799927</v>
      </c>
      <c r="E64" s="116">
        <v>399.43881325199999</v>
      </c>
      <c r="F64" s="116">
        <v>97.673933608065141</v>
      </c>
    </row>
    <row r="65" spans="1:7" x14ac:dyDescent="0.35">
      <c r="A65" s="67" t="s">
        <v>259</v>
      </c>
      <c r="B65" s="117" t="s">
        <v>258</v>
      </c>
      <c r="C65" s="116">
        <v>300.60511935329998</v>
      </c>
      <c r="D65" s="116">
        <v>67.463896923299998</v>
      </c>
      <c r="E65" s="116">
        <v>233.14122243</v>
      </c>
      <c r="F65" s="116">
        <v>77.557302727100279</v>
      </c>
    </row>
    <row r="66" spans="1:7" ht="26" x14ac:dyDescent="0.35">
      <c r="A66" s="67" t="s">
        <v>257</v>
      </c>
      <c r="B66" s="67" t="s">
        <v>778</v>
      </c>
      <c r="C66" s="116">
        <v>122.05264022203998</v>
      </c>
      <c r="D66" s="116">
        <v>0.92702141754</v>
      </c>
      <c r="E66" s="116">
        <v>121.12561880449998</v>
      </c>
      <c r="F66" s="116">
        <v>99.240474097198089</v>
      </c>
    </row>
    <row r="67" spans="1:7" ht="39" x14ac:dyDescent="0.35">
      <c r="A67" s="67" t="s">
        <v>255</v>
      </c>
      <c r="B67" s="67" t="s">
        <v>779</v>
      </c>
      <c r="C67" s="116">
        <v>420.38442584999996</v>
      </c>
      <c r="D67" s="116">
        <v>6.9190871999999999</v>
      </c>
      <c r="E67" s="116">
        <v>413.46533864999998</v>
      </c>
      <c r="F67" s="116">
        <v>98.354104773027714</v>
      </c>
    </row>
    <row r="68" spans="1:7" x14ac:dyDescent="0.35">
      <c r="A68" s="67" t="s">
        <v>253</v>
      </c>
      <c r="B68" s="117" t="s">
        <v>252</v>
      </c>
      <c r="C68" s="116">
        <v>4.3650000000000001E-2</v>
      </c>
      <c r="D68" s="116">
        <v>0</v>
      </c>
      <c r="E68" s="116">
        <v>4.3650000000000001E-2</v>
      </c>
      <c r="F68" s="116">
        <v>100</v>
      </c>
    </row>
    <row r="69" spans="1:7" ht="39" x14ac:dyDescent="0.35">
      <c r="A69" s="67" t="s">
        <v>251</v>
      </c>
      <c r="B69" s="67" t="s">
        <v>780</v>
      </c>
      <c r="C69" s="116">
        <v>3.684867728</v>
      </c>
      <c r="D69" s="116">
        <v>7.6934280000001192E-3</v>
      </c>
      <c r="E69" s="116">
        <v>3.6771742999999999</v>
      </c>
      <c r="F69" s="116">
        <v>99.791215626505661</v>
      </c>
    </row>
    <row r="70" spans="1:7" ht="26" x14ac:dyDescent="0.35">
      <c r="A70" s="67" t="s">
        <v>249</v>
      </c>
      <c r="B70" s="67" t="s">
        <v>781</v>
      </c>
      <c r="C70" s="116">
        <v>40.266911686</v>
      </c>
      <c r="D70" s="116">
        <v>4.5074771560000002</v>
      </c>
      <c r="E70" s="116">
        <v>35.75943453</v>
      </c>
      <c r="F70" s="116">
        <v>88.806002329780952</v>
      </c>
    </row>
    <row r="71" spans="1:7" ht="26" x14ac:dyDescent="0.35">
      <c r="A71" s="67" t="s">
        <v>247</v>
      </c>
      <c r="B71" s="67" t="s">
        <v>782</v>
      </c>
      <c r="C71" s="116">
        <v>4.134742256</v>
      </c>
      <c r="D71" s="116">
        <v>1.4141556000000239E-2</v>
      </c>
      <c r="E71" s="116">
        <v>4.1206006999999998</v>
      </c>
      <c r="F71" s="116">
        <v>99.65798216371337</v>
      </c>
    </row>
    <row r="72" spans="1:7" x14ac:dyDescent="0.35">
      <c r="A72" s="67" t="s">
        <v>245</v>
      </c>
      <c r="B72" s="117" t="s">
        <v>244</v>
      </c>
      <c r="C72" s="116">
        <v>7.7196963280000004</v>
      </c>
      <c r="D72" s="116">
        <v>8.0408928000000116E-2</v>
      </c>
      <c r="E72" s="116">
        <v>7.6392874000000006</v>
      </c>
      <c r="F72" s="116">
        <v>98.958392602720011</v>
      </c>
    </row>
    <row r="73" spans="1:7" x14ac:dyDescent="0.35">
      <c r="A73" s="76" t="s">
        <v>34</v>
      </c>
      <c r="B73" s="247"/>
      <c r="C73" s="119">
        <v>1610.1317248355201</v>
      </c>
      <c r="D73" s="119">
        <v>90.77178293902</v>
      </c>
      <c r="E73" s="119">
        <v>1519.3599418964998</v>
      </c>
      <c r="F73" s="119">
        <v>94.362462304238321</v>
      </c>
    </row>
    <row r="74" spans="1:7" x14ac:dyDescent="0.35">
      <c r="A74" s="313" t="s">
        <v>55</v>
      </c>
      <c r="B74" s="313"/>
      <c r="C74" s="313"/>
      <c r="D74" s="313"/>
      <c r="E74" s="313"/>
      <c r="F74" s="313"/>
      <c r="G74" s="322"/>
    </row>
  </sheetData>
  <mergeCells count="5">
    <mergeCell ref="A1:G1"/>
    <mergeCell ref="A27:G27"/>
    <mergeCell ref="A59:F59"/>
    <mergeCell ref="B29:F29"/>
    <mergeCell ref="A74:G74"/>
  </mergeCells>
  <pageMargins left="0.70866141732283472" right="0.70866141732283472" top="0.94488188976377963" bottom="0.74803149606299213" header="0.31496062992125984" footer="0.31496062992125984"/>
  <pageSetup paperSize="9" scale="73" orientation="landscape" r:id="rId1"/>
  <headerFooter>
    <oddHeader>&amp;LPiano Nazionale di Ripresa e Resilienza.
Sesta relazione istruttoria sul rispetto del vincolo di destinazione alle regioni 
del Mezzogiorno di almeno il 40 per cento delle risorse allocabili territorialmente&amp;R&amp;G</oddHeader>
    <oddFooter>&amp;RAggiornamento al 30 giugno 2025</oddFooter>
  </headerFooter>
  <rowBreaks count="2" manualBreakCount="2">
    <brk id="27" max="6" man="1"/>
    <brk id="57" max="6" man="1"/>
  </row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F0B02-76A4-4721-B80A-E7EE633651ED}">
  <dimension ref="A1:G60"/>
  <sheetViews>
    <sheetView zoomScaleNormal="100" workbookViewId="0">
      <selection activeCell="F48" sqref="F48"/>
    </sheetView>
  </sheetViews>
  <sheetFormatPr defaultColWidth="8.6328125" defaultRowHeight="14.5" x14ac:dyDescent="0.35"/>
  <cols>
    <col min="1" max="1" width="14.1796875" style="104" customWidth="1"/>
    <col min="2" max="2" width="45.453125" style="104" customWidth="1"/>
    <col min="3" max="3" width="10" style="104" customWidth="1"/>
    <col min="4" max="4" width="12" style="104" customWidth="1"/>
    <col min="5" max="5" width="13" style="104" customWidth="1"/>
    <col min="6" max="6" width="14" style="104" customWidth="1"/>
    <col min="7" max="7" width="14.453125" style="104" customWidth="1"/>
    <col min="8" max="10" width="8.6328125" style="104"/>
    <col min="11" max="11" width="15.36328125" style="104" customWidth="1"/>
    <col min="12" max="12" width="8.81640625" style="104" bestFit="1" customWidth="1"/>
    <col min="13" max="13" width="10.453125" style="104" bestFit="1" customWidth="1"/>
    <col min="14" max="14" width="9" style="104" bestFit="1" customWidth="1"/>
    <col min="15" max="16384" width="8.6328125" style="104"/>
  </cols>
  <sheetData>
    <row r="1" spans="1:7" x14ac:dyDescent="0.35">
      <c r="A1" s="323" t="s">
        <v>336</v>
      </c>
      <c r="B1" s="323"/>
      <c r="C1" s="323"/>
      <c r="D1" s="323"/>
      <c r="E1" s="323"/>
      <c r="F1" s="323"/>
      <c r="G1" s="323"/>
    </row>
    <row r="2" spans="1:7" ht="39" x14ac:dyDescent="0.35">
      <c r="A2" s="105" t="s">
        <v>66</v>
      </c>
      <c r="B2" s="105" t="s">
        <v>67</v>
      </c>
      <c r="C2" s="105" t="s">
        <v>51</v>
      </c>
      <c r="D2" s="105" t="s">
        <v>37</v>
      </c>
      <c r="E2" s="105" t="s">
        <v>52</v>
      </c>
      <c r="F2" s="105" t="s">
        <v>53</v>
      </c>
      <c r="G2" s="105" t="s">
        <v>793</v>
      </c>
    </row>
    <row r="3" spans="1:7" x14ac:dyDescent="0.35">
      <c r="A3" s="106" t="s">
        <v>305</v>
      </c>
      <c r="B3" s="106" t="s">
        <v>306</v>
      </c>
      <c r="C3" s="130">
        <v>114</v>
      </c>
      <c r="D3" s="130">
        <v>114</v>
      </c>
      <c r="E3" s="130">
        <v>0</v>
      </c>
      <c r="F3" s="130">
        <v>0</v>
      </c>
      <c r="G3" s="131">
        <v>0</v>
      </c>
    </row>
    <row r="4" spans="1:7" ht="26" x14ac:dyDescent="0.35">
      <c r="A4" s="106" t="s">
        <v>307</v>
      </c>
      <c r="B4" s="106" t="s">
        <v>308</v>
      </c>
      <c r="C4" s="130">
        <v>598</v>
      </c>
      <c r="D4" s="130">
        <v>0</v>
      </c>
      <c r="E4" s="130">
        <v>0</v>
      </c>
      <c r="F4" s="130">
        <v>598</v>
      </c>
      <c r="G4" s="131">
        <v>100</v>
      </c>
    </row>
    <row r="5" spans="1:7" ht="26" x14ac:dyDescent="0.35">
      <c r="A5" s="106" t="s">
        <v>309</v>
      </c>
      <c r="B5" s="106" t="s">
        <v>310</v>
      </c>
      <c r="C5" s="130">
        <v>805</v>
      </c>
      <c r="D5" s="130">
        <v>0</v>
      </c>
      <c r="E5" s="130">
        <v>0</v>
      </c>
      <c r="F5" s="130">
        <v>805</v>
      </c>
      <c r="G5" s="131">
        <v>100</v>
      </c>
    </row>
    <row r="6" spans="1:7" ht="39" x14ac:dyDescent="0.35">
      <c r="A6" s="106" t="s">
        <v>311</v>
      </c>
      <c r="B6" s="106" t="s">
        <v>312</v>
      </c>
      <c r="C6" s="130">
        <v>53</v>
      </c>
      <c r="D6" s="130">
        <v>0</v>
      </c>
      <c r="E6" s="130">
        <v>0</v>
      </c>
      <c r="F6" s="130">
        <v>53</v>
      </c>
      <c r="G6" s="131">
        <v>100</v>
      </c>
    </row>
    <row r="7" spans="1:7" ht="26" x14ac:dyDescent="0.35">
      <c r="A7" s="106" t="s">
        <v>313</v>
      </c>
      <c r="B7" s="106" t="s">
        <v>314</v>
      </c>
      <c r="C7" s="130">
        <v>180</v>
      </c>
      <c r="D7" s="130">
        <v>0</v>
      </c>
      <c r="E7" s="130">
        <v>0</v>
      </c>
      <c r="F7" s="130">
        <v>180</v>
      </c>
      <c r="G7" s="131">
        <v>100</v>
      </c>
    </row>
    <row r="8" spans="1:7" ht="39" x14ac:dyDescent="0.35">
      <c r="A8" s="106" t="s">
        <v>315</v>
      </c>
      <c r="B8" s="106" t="s">
        <v>316</v>
      </c>
      <c r="C8" s="130">
        <v>150</v>
      </c>
      <c r="D8" s="130">
        <v>0</v>
      </c>
      <c r="E8" s="130">
        <v>0</v>
      </c>
      <c r="F8" s="130">
        <v>150</v>
      </c>
      <c r="G8" s="131">
        <v>100</v>
      </c>
    </row>
    <row r="9" spans="1:7" x14ac:dyDescent="0.35">
      <c r="A9" s="106" t="s">
        <v>317</v>
      </c>
      <c r="B9" s="106" t="s">
        <v>318</v>
      </c>
      <c r="C9" s="130">
        <v>163.39342219999997</v>
      </c>
      <c r="D9" s="130">
        <v>0</v>
      </c>
      <c r="E9" s="130">
        <v>0</v>
      </c>
      <c r="F9" s="130">
        <v>163.39342219999997</v>
      </c>
      <c r="G9" s="131">
        <v>100</v>
      </c>
    </row>
    <row r="10" spans="1:7" x14ac:dyDescent="0.35">
      <c r="A10" s="106" t="s">
        <v>319</v>
      </c>
      <c r="B10" s="106" t="s">
        <v>320</v>
      </c>
      <c r="C10" s="130">
        <v>165.3122946</v>
      </c>
      <c r="D10" s="130">
        <v>0</v>
      </c>
      <c r="E10" s="130">
        <v>0</v>
      </c>
      <c r="F10" s="130">
        <v>165.3122946</v>
      </c>
      <c r="G10" s="131">
        <v>100</v>
      </c>
    </row>
    <row r="11" spans="1:7" x14ac:dyDescent="0.35">
      <c r="A11" s="106" t="s">
        <v>321</v>
      </c>
      <c r="B11" s="106" t="s">
        <v>322</v>
      </c>
      <c r="C11" s="130">
        <v>75.802701099999993</v>
      </c>
      <c r="D11" s="130">
        <v>0</v>
      </c>
      <c r="E11" s="130">
        <v>0</v>
      </c>
      <c r="F11" s="130">
        <v>75.802701099999993</v>
      </c>
      <c r="G11" s="131">
        <v>100</v>
      </c>
    </row>
    <row r="12" spans="1:7" x14ac:dyDescent="0.35">
      <c r="A12" s="106" t="s">
        <v>323</v>
      </c>
      <c r="B12" s="106" t="s">
        <v>786</v>
      </c>
      <c r="C12" s="130">
        <v>55.194600600000001</v>
      </c>
      <c r="D12" s="130">
        <v>0</v>
      </c>
      <c r="E12" s="130">
        <v>0</v>
      </c>
      <c r="F12" s="130">
        <v>55.194600600000001</v>
      </c>
      <c r="G12" s="131">
        <v>100</v>
      </c>
    </row>
    <row r="13" spans="1:7" x14ac:dyDescent="0.35">
      <c r="A13" s="106" t="s">
        <v>324</v>
      </c>
      <c r="B13" s="106" t="s">
        <v>325</v>
      </c>
      <c r="C13" s="130">
        <v>23.047527899999999</v>
      </c>
      <c r="D13" s="130">
        <v>0</v>
      </c>
      <c r="E13" s="130">
        <v>0</v>
      </c>
      <c r="F13" s="130">
        <v>23.047527899999999</v>
      </c>
      <c r="G13" s="131">
        <v>100</v>
      </c>
    </row>
    <row r="14" spans="1:7" x14ac:dyDescent="0.35">
      <c r="A14" s="106" t="s">
        <v>326</v>
      </c>
      <c r="B14" s="106" t="s">
        <v>783</v>
      </c>
      <c r="C14" s="130">
        <v>17.249453600000002</v>
      </c>
      <c r="D14" s="130">
        <v>0</v>
      </c>
      <c r="E14" s="130">
        <v>0</v>
      </c>
      <c r="F14" s="130">
        <v>17.249453600000002</v>
      </c>
      <c r="G14" s="131">
        <v>100</v>
      </c>
    </row>
    <row r="15" spans="1:7" x14ac:dyDescent="0.35">
      <c r="A15" s="115" t="s">
        <v>34</v>
      </c>
      <c r="B15" s="115"/>
      <c r="C15" s="248">
        <v>2400</v>
      </c>
      <c r="D15" s="248">
        <v>114</v>
      </c>
      <c r="E15" s="248">
        <v>0</v>
      </c>
      <c r="F15" s="248">
        <v>2286</v>
      </c>
      <c r="G15" s="288">
        <v>95.25</v>
      </c>
    </row>
    <row r="16" spans="1:7" x14ac:dyDescent="0.35">
      <c r="A16" s="324" t="s">
        <v>55</v>
      </c>
      <c r="B16" s="324"/>
      <c r="C16" s="324"/>
      <c r="D16" s="324"/>
      <c r="E16" s="324"/>
      <c r="F16" s="324"/>
      <c r="G16" s="324"/>
    </row>
    <row r="18" spans="2:6" ht="30" customHeight="1" x14ac:dyDescent="0.35">
      <c r="B18" s="319" t="s">
        <v>337</v>
      </c>
      <c r="C18" s="319"/>
      <c r="D18" s="319"/>
      <c r="E18" s="319"/>
      <c r="F18" s="319"/>
    </row>
    <row r="19" spans="2:6" ht="26" x14ac:dyDescent="0.35">
      <c r="B19" s="105" t="s">
        <v>67</v>
      </c>
      <c r="C19" s="105" t="s">
        <v>91</v>
      </c>
      <c r="D19" s="105" t="s">
        <v>92</v>
      </c>
      <c r="E19" s="105" t="s">
        <v>61</v>
      </c>
      <c r="F19" s="105" t="s">
        <v>93</v>
      </c>
    </row>
    <row r="20" spans="2:6" ht="26" x14ac:dyDescent="0.35">
      <c r="B20" s="106" t="s">
        <v>327</v>
      </c>
      <c r="C20" s="132">
        <v>573.61889007000002</v>
      </c>
      <c r="D20" s="132">
        <v>0</v>
      </c>
      <c r="E20" s="132">
        <v>24.381109929999948</v>
      </c>
      <c r="F20" s="133"/>
    </row>
    <row r="21" spans="2:6" x14ac:dyDescent="0.35">
      <c r="B21" s="111" t="s">
        <v>94</v>
      </c>
      <c r="C21" s="132">
        <v>228.06653928999998</v>
      </c>
      <c r="D21" s="132">
        <v>0</v>
      </c>
      <c r="E21" s="132">
        <v>9.7524439719999787</v>
      </c>
      <c r="F21" s="133">
        <v>0.39769060746153839</v>
      </c>
    </row>
    <row r="22" spans="2:6" ht="26" x14ac:dyDescent="0.35">
      <c r="B22" s="106" t="s">
        <v>328</v>
      </c>
      <c r="C22" s="132">
        <v>218.916</v>
      </c>
      <c r="D22" s="132">
        <v>0</v>
      </c>
      <c r="E22" s="132">
        <v>586.08399999999995</v>
      </c>
      <c r="F22" s="133"/>
    </row>
    <row r="23" spans="2:6" x14ac:dyDescent="0.35">
      <c r="B23" s="111" t="s">
        <v>94</v>
      </c>
      <c r="C23" s="132">
        <v>89</v>
      </c>
      <c r="D23" s="132">
        <v>0</v>
      </c>
      <c r="E23" s="132">
        <v>234.43360000000001</v>
      </c>
      <c r="F23" s="133">
        <v>0.40178086956521741</v>
      </c>
    </row>
    <row r="24" spans="2:6" ht="39" x14ac:dyDescent="0.35">
      <c r="B24" s="106" t="s">
        <v>329</v>
      </c>
      <c r="C24" s="132">
        <v>49.671050100000002</v>
      </c>
      <c r="D24" s="132">
        <v>0</v>
      </c>
      <c r="E24" s="132">
        <v>3.3289498999999987</v>
      </c>
      <c r="F24" s="133"/>
    </row>
    <row r="25" spans="2:6" x14ac:dyDescent="0.35">
      <c r="B25" s="111" t="s">
        <v>94</v>
      </c>
      <c r="C25" s="132">
        <v>8.1594084000000002</v>
      </c>
      <c r="D25" s="132">
        <v>0</v>
      </c>
      <c r="E25" s="132">
        <v>1.3315799599999996</v>
      </c>
      <c r="F25" s="133">
        <v>0.17907525207547167</v>
      </c>
    </row>
    <row r="26" spans="2:6" ht="26" x14ac:dyDescent="0.35">
      <c r="B26" s="106" t="s">
        <v>330</v>
      </c>
      <c r="C26" s="132">
        <v>52.348213059999999</v>
      </c>
      <c r="D26" s="132">
        <v>0</v>
      </c>
      <c r="E26" s="132">
        <v>127.65178693999999</v>
      </c>
      <c r="F26" s="133"/>
    </row>
    <row r="27" spans="2:6" x14ac:dyDescent="0.35">
      <c r="B27" s="111" t="s">
        <v>94</v>
      </c>
      <c r="C27" s="132">
        <v>29.900888219999999</v>
      </c>
      <c r="D27" s="132">
        <v>0</v>
      </c>
      <c r="E27" s="132">
        <v>51.060714775999998</v>
      </c>
      <c r="F27" s="133">
        <v>0.4497866833111111</v>
      </c>
    </row>
    <row r="28" spans="2:6" ht="39" x14ac:dyDescent="0.35">
      <c r="B28" s="106" t="s">
        <v>331</v>
      </c>
      <c r="C28" s="132">
        <v>66.400000000000006</v>
      </c>
      <c r="D28" s="132">
        <v>0</v>
      </c>
      <c r="E28" s="132">
        <v>83.6</v>
      </c>
      <c r="F28" s="134"/>
    </row>
    <row r="29" spans="2:6" x14ac:dyDescent="0.35">
      <c r="B29" s="111" t="s">
        <v>94</v>
      </c>
      <c r="C29" s="132">
        <v>37.183999999999997</v>
      </c>
      <c r="D29" s="132">
        <v>0</v>
      </c>
      <c r="E29" s="132">
        <v>33.44</v>
      </c>
      <c r="F29" s="133">
        <v>0.47082666666666662</v>
      </c>
    </row>
    <row r="30" spans="2:6" ht="26" x14ac:dyDescent="0.35">
      <c r="B30" s="106" t="s">
        <v>332</v>
      </c>
      <c r="C30" s="132">
        <v>163.39342219999997</v>
      </c>
      <c r="D30" s="132">
        <v>0</v>
      </c>
      <c r="E30" s="132">
        <v>0</v>
      </c>
      <c r="F30" s="133"/>
    </row>
    <row r="31" spans="2:6" x14ac:dyDescent="0.35">
      <c r="B31" s="111" t="s">
        <v>94</v>
      </c>
      <c r="C31" s="132">
        <v>0</v>
      </c>
      <c r="D31" s="132">
        <v>0</v>
      </c>
      <c r="E31" s="132">
        <v>0</v>
      </c>
      <c r="F31" s="133">
        <v>0</v>
      </c>
    </row>
    <row r="32" spans="2:6" x14ac:dyDescent="0.35">
      <c r="B32" s="106" t="s">
        <v>333</v>
      </c>
      <c r="C32" s="132">
        <v>165.3122946</v>
      </c>
      <c r="D32" s="132">
        <v>0</v>
      </c>
      <c r="E32" s="132">
        <v>0</v>
      </c>
      <c r="F32" s="133"/>
    </row>
    <row r="33" spans="1:7" x14ac:dyDescent="0.35">
      <c r="B33" s="111" t="s">
        <v>94</v>
      </c>
      <c r="C33" s="132">
        <v>0</v>
      </c>
      <c r="D33" s="132">
        <v>0</v>
      </c>
      <c r="E33" s="132">
        <v>0</v>
      </c>
      <c r="F33" s="133">
        <v>0</v>
      </c>
    </row>
    <row r="34" spans="1:7" x14ac:dyDescent="0.35">
      <c r="B34" s="106" t="s">
        <v>334</v>
      </c>
      <c r="C34" s="132">
        <v>75.802701099999993</v>
      </c>
      <c r="D34" s="132">
        <v>0</v>
      </c>
      <c r="E34" s="132">
        <v>0</v>
      </c>
      <c r="F34" s="133"/>
    </row>
    <row r="35" spans="1:7" x14ac:dyDescent="0.35">
      <c r="B35" s="111" t="s">
        <v>94</v>
      </c>
      <c r="C35" s="132">
        <v>0</v>
      </c>
      <c r="D35" s="132">
        <v>0</v>
      </c>
      <c r="E35" s="132">
        <v>0</v>
      </c>
      <c r="F35" s="133">
        <v>0</v>
      </c>
    </row>
    <row r="36" spans="1:7" x14ac:dyDescent="0.35">
      <c r="B36" s="106" t="s">
        <v>784</v>
      </c>
      <c r="C36" s="132">
        <v>55.194600600000001</v>
      </c>
      <c r="D36" s="132">
        <v>0</v>
      </c>
      <c r="E36" s="132">
        <v>0</v>
      </c>
      <c r="F36" s="133"/>
    </row>
    <row r="37" spans="1:7" x14ac:dyDescent="0.35">
      <c r="B37" s="111" t="s">
        <v>94</v>
      </c>
      <c r="C37" s="132">
        <v>0</v>
      </c>
      <c r="D37" s="132">
        <v>0</v>
      </c>
      <c r="E37" s="132">
        <v>0</v>
      </c>
      <c r="F37" s="133">
        <v>0</v>
      </c>
    </row>
    <row r="38" spans="1:7" x14ac:dyDescent="0.35">
      <c r="B38" s="106" t="s">
        <v>335</v>
      </c>
      <c r="C38" s="132">
        <v>23.047527899999999</v>
      </c>
      <c r="D38" s="132">
        <v>0</v>
      </c>
      <c r="E38" s="132">
        <v>0</v>
      </c>
      <c r="F38" s="133"/>
    </row>
    <row r="39" spans="1:7" x14ac:dyDescent="0.35">
      <c r="B39" s="111" t="s">
        <v>94</v>
      </c>
      <c r="C39" s="132">
        <v>0</v>
      </c>
      <c r="D39" s="132">
        <v>0</v>
      </c>
      <c r="E39" s="132">
        <v>0</v>
      </c>
      <c r="F39" s="133">
        <v>0</v>
      </c>
    </row>
    <row r="40" spans="1:7" x14ac:dyDescent="0.35">
      <c r="B40" s="106" t="s">
        <v>785</v>
      </c>
      <c r="C40" s="132">
        <v>17.249453600000002</v>
      </c>
      <c r="D40" s="135"/>
      <c r="E40" s="132">
        <v>0</v>
      </c>
      <c r="F40" s="136"/>
    </row>
    <row r="41" spans="1:7" x14ac:dyDescent="0.35">
      <c r="B41" s="111" t="s">
        <v>94</v>
      </c>
      <c r="C41" s="132">
        <v>0</v>
      </c>
      <c r="D41" s="132">
        <v>0</v>
      </c>
      <c r="E41" s="132">
        <v>0</v>
      </c>
      <c r="F41" s="133">
        <v>0</v>
      </c>
    </row>
    <row r="42" spans="1:7" x14ac:dyDescent="0.35">
      <c r="B42" s="115" t="s">
        <v>34</v>
      </c>
      <c r="C42" s="249">
        <v>1460.95415323</v>
      </c>
      <c r="D42" s="250">
        <v>0</v>
      </c>
      <c r="E42" s="249">
        <v>825.04584676999991</v>
      </c>
      <c r="F42" s="251"/>
    </row>
    <row r="43" spans="1:7" x14ac:dyDescent="0.35">
      <c r="B43" s="244" t="s">
        <v>95</v>
      </c>
      <c r="C43" s="249">
        <v>392.31083591000004</v>
      </c>
      <c r="D43" s="250">
        <v>0</v>
      </c>
      <c r="E43" s="249">
        <v>330.01833870799999</v>
      </c>
      <c r="F43" s="134">
        <v>0.31597951645581801</v>
      </c>
      <c r="G43" s="137"/>
    </row>
    <row r="44" spans="1:7" x14ac:dyDescent="0.35">
      <c r="B44" s="104" t="s">
        <v>55</v>
      </c>
      <c r="C44" s="138"/>
      <c r="D44" s="138"/>
      <c r="E44" s="138"/>
    </row>
    <row r="46" spans="1:7" ht="32" customHeight="1" x14ac:dyDescent="0.35">
      <c r="A46" s="319" t="s">
        <v>338</v>
      </c>
      <c r="B46" s="319"/>
      <c r="C46" s="319"/>
      <c r="D46" s="319"/>
      <c r="E46" s="319"/>
      <c r="F46" s="319"/>
    </row>
    <row r="47" spans="1:7" ht="39" x14ac:dyDescent="0.35">
      <c r="A47" s="105" t="s">
        <v>66</v>
      </c>
      <c r="B47" s="105" t="s">
        <v>67</v>
      </c>
      <c r="C47" s="105" t="s">
        <v>96</v>
      </c>
      <c r="D47" s="105" t="s">
        <v>62</v>
      </c>
      <c r="E47" s="105" t="s">
        <v>63</v>
      </c>
      <c r="F47" s="105" t="s">
        <v>796</v>
      </c>
    </row>
    <row r="48" spans="1:7" ht="26" x14ac:dyDescent="0.35">
      <c r="A48" s="106" t="s">
        <v>307</v>
      </c>
      <c r="B48" s="106" t="s">
        <v>308</v>
      </c>
      <c r="C48" s="139">
        <v>237.81898326199996</v>
      </c>
      <c r="D48" s="140">
        <v>9.7524439719999787</v>
      </c>
      <c r="E48" s="140">
        <v>228.06653928999998</v>
      </c>
      <c r="F48" s="140">
        <v>95.899215513315056</v>
      </c>
    </row>
    <row r="49" spans="1:6" ht="26" x14ac:dyDescent="0.35">
      <c r="A49" s="106" t="s">
        <v>309</v>
      </c>
      <c r="B49" s="106" t="s">
        <v>310</v>
      </c>
      <c r="C49" s="139">
        <v>323.43360000000001</v>
      </c>
      <c r="D49" s="140">
        <v>234.43360000000001</v>
      </c>
      <c r="E49" s="140">
        <v>89</v>
      </c>
      <c r="F49" s="140">
        <v>27.51724001464288</v>
      </c>
    </row>
    <row r="50" spans="1:6" ht="27" customHeight="1" x14ac:dyDescent="0.35">
      <c r="A50" s="106" t="s">
        <v>311</v>
      </c>
      <c r="B50" s="106" t="s">
        <v>312</v>
      </c>
      <c r="C50" s="139">
        <v>9.4909883599999993</v>
      </c>
      <c r="D50" s="140">
        <v>1.3315799599999996</v>
      </c>
      <c r="E50" s="140">
        <v>8.1594084000000002</v>
      </c>
      <c r="F50" s="140">
        <v>85.970060129754501</v>
      </c>
    </row>
    <row r="51" spans="1:6" ht="26" x14ac:dyDescent="0.35">
      <c r="A51" s="106" t="s">
        <v>313</v>
      </c>
      <c r="B51" s="106" t="s">
        <v>314</v>
      </c>
      <c r="C51" s="139">
        <v>80.961602995999996</v>
      </c>
      <c r="D51" s="140">
        <v>51.060714775999998</v>
      </c>
      <c r="E51" s="140">
        <v>29.900888219999999</v>
      </c>
      <c r="F51" s="140">
        <v>36.932184039732128</v>
      </c>
    </row>
    <row r="52" spans="1:6" ht="39" x14ac:dyDescent="0.35">
      <c r="A52" s="106" t="s">
        <v>315</v>
      </c>
      <c r="B52" s="106" t="s">
        <v>316</v>
      </c>
      <c r="C52" s="139">
        <v>70.623999999999995</v>
      </c>
      <c r="D52" s="140">
        <v>33.44</v>
      </c>
      <c r="E52" s="140">
        <v>37.183999999999997</v>
      </c>
      <c r="F52" s="140">
        <v>52.650657000453108</v>
      </c>
    </row>
    <row r="53" spans="1:6" x14ac:dyDescent="0.35">
      <c r="A53" s="106" t="s">
        <v>317</v>
      </c>
      <c r="B53" s="106" t="s">
        <v>318</v>
      </c>
      <c r="C53" s="141">
        <v>0</v>
      </c>
      <c r="D53" s="141">
        <v>0</v>
      </c>
      <c r="E53" s="141">
        <v>0</v>
      </c>
      <c r="F53" s="141">
        <v>0</v>
      </c>
    </row>
    <row r="54" spans="1:6" x14ac:dyDescent="0.35">
      <c r="A54" s="106" t="s">
        <v>319</v>
      </c>
      <c r="B54" s="106" t="s">
        <v>320</v>
      </c>
      <c r="C54" s="141">
        <v>0</v>
      </c>
      <c r="D54" s="141">
        <v>0</v>
      </c>
      <c r="E54" s="141">
        <v>0</v>
      </c>
      <c r="F54" s="141">
        <v>0</v>
      </c>
    </row>
    <row r="55" spans="1:6" x14ac:dyDescent="0.35">
      <c r="A55" s="106" t="s">
        <v>321</v>
      </c>
      <c r="B55" s="106" t="s">
        <v>322</v>
      </c>
      <c r="C55" s="141">
        <v>0</v>
      </c>
      <c r="D55" s="141">
        <v>0</v>
      </c>
      <c r="E55" s="141">
        <v>0</v>
      </c>
      <c r="F55" s="141">
        <v>0</v>
      </c>
    </row>
    <row r="56" spans="1:6" x14ac:dyDescent="0.35">
      <c r="A56" s="106" t="s">
        <v>323</v>
      </c>
      <c r="B56" s="106" t="s">
        <v>786</v>
      </c>
      <c r="C56" s="141">
        <v>0</v>
      </c>
      <c r="D56" s="141">
        <v>0</v>
      </c>
      <c r="E56" s="141">
        <v>0</v>
      </c>
      <c r="F56" s="141">
        <v>0</v>
      </c>
    </row>
    <row r="57" spans="1:6" x14ac:dyDescent="0.35">
      <c r="A57" s="106" t="s">
        <v>324</v>
      </c>
      <c r="B57" s="106" t="s">
        <v>325</v>
      </c>
      <c r="C57" s="141">
        <v>0</v>
      </c>
      <c r="D57" s="141">
        <v>0</v>
      </c>
      <c r="E57" s="141">
        <v>0</v>
      </c>
      <c r="F57" s="141">
        <v>0</v>
      </c>
    </row>
    <row r="58" spans="1:6" x14ac:dyDescent="0.35">
      <c r="A58" s="106" t="s">
        <v>326</v>
      </c>
      <c r="B58" s="106" t="s">
        <v>783</v>
      </c>
      <c r="C58" s="141">
        <v>0</v>
      </c>
      <c r="D58" s="141">
        <v>0</v>
      </c>
      <c r="E58" s="141">
        <v>0</v>
      </c>
      <c r="F58" s="141">
        <v>0</v>
      </c>
    </row>
    <row r="59" spans="1:6" x14ac:dyDescent="0.35">
      <c r="A59" s="115" t="s">
        <v>34</v>
      </c>
      <c r="B59" s="115"/>
      <c r="C59" s="252">
        <v>722.32917461799991</v>
      </c>
      <c r="D59" s="253">
        <v>330.01833870799999</v>
      </c>
      <c r="E59" s="253">
        <v>392.31083591000004</v>
      </c>
      <c r="F59" s="253">
        <v>54.311918955436298</v>
      </c>
    </row>
    <row r="60" spans="1:6" x14ac:dyDescent="0.35">
      <c r="A60" s="290" t="s">
        <v>55</v>
      </c>
    </row>
  </sheetData>
  <mergeCells count="4">
    <mergeCell ref="A1:G1"/>
    <mergeCell ref="A16:G16"/>
    <mergeCell ref="A46:F46"/>
    <mergeCell ref="B18:F18"/>
  </mergeCells>
  <pageMargins left="0.70866141732283472" right="0.70866141732283472" top="1.0236220472440944" bottom="0.74803149606299213" header="0.31496062992125984" footer="0.31496062992125984"/>
  <pageSetup paperSize="9" scale="89" orientation="landscape" r:id="rId1"/>
  <headerFooter>
    <oddHeader>&amp;LPiano Nazionale di Ripresa e Resilienza.
Sesta relazione istruttoria sul rispetto del vincolo di destinazione alle regioni 
del Mezzogiorno di almeno il 40 per cento delle risorse allocabili territorialmente&amp;R&amp;G]</oddHeader>
    <oddFooter>&amp;RAggiornamento al 30 giugno 2025</oddFooter>
  </headerFooter>
  <rowBreaks count="2" manualBreakCount="2">
    <brk id="17" max="16383" man="1"/>
    <brk id="44" max="16383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859E6-A0DE-47AA-9D47-846908BD3393}">
  <dimension ref="A1:M122"/>
  <sheetViews>
    <sheetView topLeftCell="A99" zoomScale="90" zoomScaleNormal="90" workbookViewId="0">
      <selection activeCell="E46" sqref="E46"/>
    </sheetView>
  </sheetViews>
  <sheetFormatPr defaultColWidth="8.6328125" defaultRowHeight="14.5" x14ac:dyDescent="0.35"/>
  <cols>
    <col min="1" max="1" width="12.36328125" style="35" customWidth="1"/>
    <col min="2" max="2" width="59.6328125" style="151" customWidth="1"/>
    <col min="3" max="3" width="10.81640625" style="35" customWidth="1"/>
    <col min="4" max="5" width="9.453125" style="35" customWidth="1"/>
    <col min="6" max="6" width="12" style="35" customWidth="1"/>
    <col min="7" max="7" width="12.81640625" style="35" customWidth="1"/>
    <col min="8" max="8" width="8.6328125" style="35"/>
    <col min="9" max="9" width="15" style="35" customWidth="1"/>
    <col min="10" max="10" width="18.6328125" style="35" customWidth="1"/>
    <col min="11" max="11" width="17.6328125" style="35" bestFit="1" customWidth="1"/>
    <col min="12" max="12" width="22" style="35" customWidth="1"/>
    <col min="13" max="13" width="10.36328125" style="35" bestFit="1" customWidth="1"/>
    <col min="14" max="16384" width="8.6328125" style="35"/>
  </cols>
  <sheetData>
    <row r="1" spans="1:13" x14ac:dyDescent="0.35">
      <c r="A1" s="312" t="s">
        <v>339</v>
      </c>
      <c r="B1" s="312"/>
      <c r="C1" s="312"/>
      <c r="D1" s="312"/>
      <c r="E1" s="312"/>
      <c r="F1" s="312"/>
      <c r="G1" s="312"/>
    </row>
    <row r="2" spans="1:13" ht="39" x14ac:dyDescent="0.35">
      <c r="A2" s="66" t="s">
        <v>66</v>
      </c>
      <c r="B2" s="66" t="s">
        <v>67</v>
      </c>
      <c r="C2" s="66" t="s">
        <v>51</v>
      </c>
      <c r="D2" s="66" t="s">
        <v>37</v>
      </c>
      <c r="E2" s="66" t="s">
        <v>52</v>
      </c>
      <c r="F2" s="66" t="s">
        <v>53</v>
      </c>
      <c r="G2" s="66" t="s">
        <v>793</v>
      </c>
    </row>
    <row r="3" spans="1:13" ht="29" x14ac:dyDescent="0.35">
      <c r="A3" s="67" t="s">
        <v>340</v>
      </c>
      <c r="B3" s="142" t="s">
        <v>341</v>
      </c>
      <c r="C3" s="143">
        <v>1500</v>
      </c>
      <c r="D3" s="144">
        <v>0</v>
      </c>
      <c r="E3" s="144">
        <v>0</v>
      </c>
      <c r="F3" s="144">
        <v>1500</v>
      </c>
      <c r="G3" s="120">
        <v>100</v>
      </c>
      <c r="J3" s="157"/>
      <c r="M3" s="145"/>
    </row>
    <row r="4" spans="1:13" x14ac:dyDescent="0.35">
      <c r="A4" s="67" t="s">
        <v>342</v>
      </c>
      <c r="B4" s="142" t="s">
        <v>343</v>
      </c>
      <c r="C4" s="143">
        <v>600</v>
      </c>
      <c r="D4" s="144">
        <v>0</v>
      </c>
      <c r="E4" s="144">
        <v>0</v>
      </c>
      <c r="F4" s="144">
        <v>600</v>
      </c>
      <c r="G4" s="120">
        <v>100</v>
      </c>
      <c r="M4" s="145"/>
    </row>
    <row r="5" spans="1:13" x14ac:dyDescent="0.35">
      <c r="A5" s="67" t="s">
        <v>344</v>
      </c>
      <c r="B5" s="142" t="s">
        <v>345</v>
      </c>
      <c r="C5" s="143">
        <v>200</v>
      </c>
      <c r="D5" s="144">
        <v>0</v>
      </c>
      <c r="E5" s="144">
        <v>0</v>
      </c>
      <c r="F5" s="144">
        <v>200</v>
      </c>
      <c r="G5" s="120">
        <v>100</v>
      </c>
      <c r="M5" s="145"/>
    </row>
    <row r="6" spans="1:13" x14ac:dyDescent="0.35">
      <c r="A6" s="67" t="s">
        <v>346</v>
      </c>
      <c r="B6" s="142" t="s">
        <v>347</v>
      </c>
      <c r="C6" s="143">
        <v>30</v>
      </c>
      <c r="D6" s="144">
        <v>30</v>
      </c>
      <c r="E6" s="144">
        <v>0</v>
      </c>
      <c r="F6" s="144">
        <v>0</v>
      </c>
      <c r="G6" s="120">
        <v>0</v>
      </c>
      <c r="M6" s="145"/>
    </row>
    <row r="7" spans="1:13" x14ac:dyDescent="0.35">
      <c r="A7" s="67" t="s">
        <v>348</v>
      </c>
      <c r="B7" s="142" t="s">
        <v>349</v>
      </c>
      <c r="C7" s="143">
        <v>1098.9920509999999</v>
      </c>
      <c r="D7" s="144">
        <v>0</v>
      </c>
      <c r="E7" s="144">
        <v>0</v>
      </c>
      <c r="F7" s="144">
        <v>1098.9920509999999</v>
      </c>
      <c r="G7" s="120">
        <v>100</v>
      </c>
      <c r="M7" s="145"/>
    </row>
    <row r="8" spans="1:13" x14ac:dyDescent="0.35">
      <c r="A8" s="67" t="s">
        <v>350</v>
      </c>
      <c r="B8" s="142" t="s">
        <v>351</v>
      </c>
      <c r="C8" s="143">
        <v>2200</v>
      </c>
      <c r="D8" s="144">
        <v>0</v>
      </c>
      <c r="E8" s="144">
        <v>2200</v>
      </c>
      <c r="F8" s="144">
        <v>0</v>
      </c>
      <c r="G8" s="120">
        <v>0</v>
      </c>
      <c r="M8" s="145"/>
    </row>
    <row r="9" spans="1:13" ht="29" x14ac:dyDescent="0.35">
      <c r="A9" s="67" t="s">
        <v>352</v>
      </c>
      <c r="B9" s="142" t="s">
        <v>353</v>
      </c>
      <c r="C9" s="143">
        <v>2563.4</v>
      </c>
      <c r="D9" s="144">
        <v>0</v>
      </c>
      <c r="E9" s="144">
        <v>2563.4</v>
      </c>
      <c r="F9" s="144">
        <v>0</v>
      </c>
      <c r="G9" s="120">
        <v>0</v>
      </c>
      <c r="M9" s="145"/>
    </row>
    <row r="10" spans="1:13" x14ac:dyDescent="0.35">
      <c r="A10" s="67" t="s">
        <v>354</v>
      </c>
      <c r="B10" s="142" t="s">
        <v>355</v>
      </c>
      <c r="C10" s="143">
        <v>3610</v>
      </c>
      <c r="D10" s="144">
        <v>0</v>
      </c>
      <c r="E10" s="144">
        <v>0</v>
      </c>
      <c r="F10" s="144">
        <v>3610</v>
      </c>
      <c r="G10" s="120">
        <v>100</v>
      </c>
      <c r="M10" s="145"/>
    </row>
    <row r="11" spans="1:13" x14ac:dyDescent="0.35">
      <c r="A11" s="67" t="s">
        <v>356</v>
      </c>
      <c r="B11" s="142" t="s">
        <v>357</v>
      </c>
      <c r="C11" s="143">
        <v>500</v>
      </c>
      <c r="D11" s="144">
        <v>0</v>
      </c>
      <c r="E11" s="144">
        <v>0</v>
      </c>
      <c r="F11" s="144">
        <v>500</v>
      </c>
      <c r="G11" s="120">
        <v>100</v>
      </c>
      <c r="M11" s="145"/>
    </row>
    <row r="12" spans="1:13" x14ac:dyDescent="0.35">
      <c r="A12" s="67" t="s">
        <v>358</v>
      </c>
      <c r="B12" s="142" t="s">
        <v>359</v>
      </c>
      <c r="C12" s="143">
        <v>500</v>
      </c>
      <c r="D12" s="144">
        <v>0</v>
      </c>
      <c r="E12" s="144">
        <v>0</v>
      </c>
      <c r="F12" s="144">
        <v>500</v>
      </c>
      <c r="G12" s="120">
        <v>100</v>
      </c>
      <c r="M12" s="145"/>
    </row>
    <row r="13" spans="1:13" x14ac:dyDescent="0.35">
      <c r="A13" s="67" t="s">
        <v>360</v>
      </c>
      <c r="B13" s="142" t="s">
        <v>361</v>
      </c>
      <c r="C13" s="143">
        <v>360</v>
      </c>
      <c r="D13" s="144">
        <v>0</v>
      </c>
      <c r="E13" s="144">
        <v>0</v>
      </c>
      <c r="F13" s="144">
        <v>360</v>
      </c>
      <c r="G13" s="120">
        <v>100</v>
      </c>
      <c r="M13" s="145"/>
    </row>
    <row r="14" spans="1:13" x14ac:dyDescent="0.35">
      <c r="A14" s="67" t="s">
        <v>362</v>
      </c>
      <c r="B14" s="142" t="s">
        <v>363</v>
      </c>
      <c r="C14" s="143">
        <v>160</v>
      </c>
      <c r="D14" s="144">
        <v>110</v>
      </c>
      <c r="E14" s="144">
        <v>0</v>
      </c>
      <c r="F14" s="144">
        <v>50</v>
      </c>
      <c r="G14" s="120">
        <v>31.25</v>
      </c>
      <c r="M14" s="145"/>
    </row>
    <row r="15" spans="1:13" x14ac:dyDescent="0.35">
      <c r="A15" s="67" t="s">
        <v>364</v>
      </c>
      <c r="B15" s="142" t="s">
        <v>365</v>
      </c>
      <c r="C15" s="143">
        <v>140</v>
      </c>
      <c r="D15" s="144">
        <v>10</v>
      </c>
      <c r="E15" s="144">
        <v>0</v>
      </c>
      <c r="F15" s="144">
        <v>130</v>
      </c>
      <c r="G15" s="120">
        <v>92.857142857142861</v>
      </c>
      <c r="M15" s="145"/>
    </row>
    <row r="16" spans="1:13" x14ac:dyDescent="0.35">
      <c r="A16" s="67" t="s">
        <v>366</v>
      </c>
      <c r="B16" s="142" t="s">
        <v>367</v>
      </c>
      <c r="C16" s="143">
        <v>144</v>
      </c>
      <c r="D16" s="144">
        <v>3.5655169999999998</v>
      </c>
      <c r="E16" s="144">
        <v>0</v>
      </c>
      <c r="F16" s="144">
        <v>140.434483</v>
      </c>
      <c r="G16" s="120">
        <v>97.523946527777781</v>
      </c>
      <c r="M16" s="145"/>
    </row>
    <row r="17" spans="1:13" x14ac:dyDescent="0.35">
      <c r="A17" s="67" t="s">
        <v>368</v>
      </c>
      <c r="B17" s="142" t="s">
        <v>369</v>
      </c>
      <c r="C17" s="143">
        <v>597.32000000000005</v>
      </c>
      <c r="D17" s="144">
        <v>0</v>
      </c>
      <c r="E17" s="144">
        <v>0</v>
      </c>
      <c r="F17" s="144">
        <v>597.32000000000005</v>
      </c>
      <c r="G17" s="120">
        <v>100</v>
      </c>
      <c r="M17" s="145"/>
    </row>
    <row r="18" spans="1:13" x14ac:dyDescent="0.35">
      <c r="A18" s="67" t="s">
        <v>370</v>
      </c>
      <c r="B18" s="142" t="s">
        <v>371</v>
      </c>
      <c r="C18" s="143">
        <v>450</v>
      </c>
      <c r="D18" s="144">
        <v>0</v>
      </c>
      <c r="E18" s="144">
        <v>250</v>
      </c>
      <c r="F18" s="144">
        <v>200</v>
      </c>
      <c r="G18" s="120">
        <v>44.444444444444443</v>
      </c>
      <c r="M18" s="145"/>
    </row>
    <row r="19" spans="1:13" x14ac:dyDescent="0.35">
      <c r="A19" s="67" t="s">
        <v>372</v>
      </c>
      <c r="B19" s="142" t="s">
        <v>373</v>
      </c>
      <c r="C19" s="143">
        <v>13950</v>
      </c>
      <c r="D19" s="144">
        <v>0</v>
      </c>
      <c r="E19" s="144">
        <v>13950</v>
      </c>
      <c r="F19" s="144">
        <v>0</v>
      </c>
      <c r="G19" s="120">
        <v>0</v>
      </c>
      <c r="M19" s="145"/>
    </row>
    <row r="20" spans="1:13" x14ac:dyDescent="0.35">
      <c r="A20" s="67" t="s">
        <v>374</v>
      </c>
      <c r="B20" s="142" t="s">
        <v>375</v>
      </c>
      <c r="C20" s="143">
        <v>200</v>
      </c>
      <c r="D20" s="144">
        <v>0</v>
      </c>
      <c r="E20" s="144">
        <v>0</v>
      </c>
      <c r="F20" s="144">
        <v>200</v>
      </c>
      <c r="G20" s="120">
        <v>100</v>
      </c>
      <c r="M20" s="145"/>
    </row>
    <row r="21" spans="1:13" ht="29" x14ac:dyDescent="0.35">
      <c r="A21" s="67" t="s">
        <v>376</v>
      </c>
      <c r="B21" s="142" t="s">
        <v>788</v>
      </c>
      <c r="C21" s="143">
        <v>500</v>
      </c>
      <c r="D21" s="144">
        <v>500</v>
      </c>
      <c r="E21" s="144">
        <v>0</v>
      </c>
      <c r="F21" s="144">
        <v>0</v>
      </c>
      <c r="G21" s="120">
        <v>0</v>
      </c>
      <c r="M21" s="145"/>
    </row>
    <row r="22" spans="1:13" x14ac:dyDescent="0.35">
      <c r="A22" s="67" t="s">
        <v>377</v>
      </c>
      <c r="B22" s="142" t="s">
        <v>378</v>
      </c>
      <c r="C22" s="143">
        <v>210</v>
      </c>
      <c r="D22" s="144">
        <v>13</v>
      </c>
      <c r="E22" s="144">
        <v>0</v>
      </c>
      <c r="F22" s="144">
        <v>197</v>
      </c>
      <c r="G22" s="120">
        <v>93.80952380952381</v>
      </c>
      <c r="M22" s="145"/>
    </row>
    <row r="23" spans="1:13" ht="43.5" x14ac:dyDescent="0.35">
      <c r="A23" s="67" t="s">
        <v>379</v>
      </c>
      <c r="B23" s="142" t="s">
        <v>380</v>
      </c>
      <c r="C23" s="143">
        <v>82</v>
      </c>
      <c r="D23" s="144">
        <v>82</v>
      </c>
      <c r="E23" s="144">
        <v>0</v>
      </c>
      <c r="F23" s="144">
        <v>0</v>
      </c>
      <c r="G23" s="120">
        <v>0</v>
      </c>
      <c r="M23" s="145"/>
    </row>
    <row r="24" spans="1:13" ht="29" x14ac:dyDescent="0.35">
      <c r="A24" s="67" t="s">
        <v>381</v>
      </c>
      <c r="B24" s="142" t="s">
        <v>382</v>
      </c>
      <c r="C24" s="143">
        <v>14</v>
      </c>
      <c r="D24" s="144">
        <v>14</v>
      </c>
      <c r="E24" s="144">
        <v>0</v>
      </c>
      <c r="F24" s="144">
        <v>0</v>
      </c>
      <c r="G24" s="120">
        <v>0</v>
      </c>
      <c r="M24" s="145"/>
    </row>
    <row r="25" spans="1:13" ht="43.5" x14ac:dyDescent="0.35">
      <c r="A25" s="67" t="s">
        <v>383</v>
      </c>
      <c r="B25" s="142" t="s">
        <v>384</v>
      </c>
      <c r="C25" s="143">
        <v>4</v>
      </c>
      <c r="D25" s="144">
        <v>4</v>
      </c>
      <c r="E25" s="144">
        <v>0</v>
      </c>
      <c r="F25" s="144">
        <v>0</v>
      </c>
      <c r="G25" s="120">
        <v>0</v>
      </c>
      <c r="M25" s="145"/>
    </row>
    <row r="26" spans="1:13" x14ac:dyDescent="0.35">
      <c r="A26" s="67" t="s">
        <v>385</v>
      </c>
      <c r="B26" s="142" t="s">
        <v>386</v>
      </c>
      <c r="C26" s="143">
        <v>357</v>
      </c>
      <c r="D26" s="144">
        <v>0</v>
      </c>
      <c r="E26" s="144">
        <v>0</v>
      </c>
      <c r="F26" s="144">
        <v>357</v>
      </c>
      <c r="G26" s="120">
        <v>100</v>
      </c>
      <c r="M26" s="145"/>
    </row>
    <row r="27" spans="1:13" x14ac:dyDescent="0.35">
      <c r="A27" s="67" t="s">
        <v>387</v>
      </c>
      <c r="B27" s="142" t="s">
        <v>388</v>
      </c>
      <c r="C27" s="143">
        <v>500</v>
      </c>
      <c r="D27" s="144">
        <v>0</v>
      </c>
      <c r="E27" s="144">
        <v>0</v>
      </c>
      <c r="F27" s="144">
        <v>500</v>
      </c>
      <c r="G27" s="120">
        <v>100</v>
      </c>
      <c r="M27" s="145"/>
    </row>
    <row r="28" spans="1:13" x14ac:dyDescent="0.35">
      <c r="A28" s="67" t="s">
        <v>389</v>
      </c>
      <c r="B28" s="142" t="s">
        <v>390</v>
      </c>
      <c r="C28" s="143">
        <v>400</v>
      </c>
      <c r="D28" s="144">
        <v>400</v>
      </c>
      <c r="E28" s="144">
        <v>0</v>
      </c>
      <c r="F28" s="144">
        <v>0</v>
      </c>
      <c r="G28" s="120">
        <v>0</v>
      </c>
      <c r="M28" s="145"/>
    </row>
    <row r="29" spans="1:13" x14ac:dyDescent="0.35">
      <c r="A29" s="67" t="s">
        <v>391</v>
      </c>
      <c r="B29" s="142" t="s">
        <v>392</v>
      </c>
      <c r="C29" s="143">
        <v>600</v>
      </c>
      <c r="D29" s="144">
        <v>0</v>
      </c>
      <c r="E29" s="144">
        <v>0</v>
      </c>
      <c r="F29" s="144">
        <v>600</v>
      </c>
      <c r="G29" s="120">
        <v>100</v>
      </c>
      <c r="M29" s="145"/>
    </row>
    <row r="30" spans="1:13" ht="29" x14ac:dyDescent="0.35">
      <c r="A30" s="67" t="s">
        <v>393</v>
      </c>
      <c r="B30" s="142" t="s">
        <v>394</v>
      </c>
      <c r="C30" s="143">
        <v>270</v>
      </c>
      <c r="D30" s="144">
        <v>0</v>
      </c>
      <c r="E30" s="144">
        <v>0</v>
      </c>
      <c r="F30" s="144">
        <v>270</v>
      </c>
      <c r="G30" s="120">
        <v>100</v>
      </c>
      <c r="M30" s="145"/>
    </row>
    <row r="31" spans="1:13" x14ac:dyDescent="0.35">
      <c r="A31" s="67" t="s">
        <v>395</v>
      </c>
      <c r="B31" s="142" t="s">
        <v>396</v>
      </c>
      <c r="C31" s="143">
        <v>450</v>
      </c>
      <c r="D31" s="144">
        <v>0</v>
      </c>
      <c r="E31" s="144">
        <v>0</v>
      </c>
      <c r="F31" s="144">
        <v>450</v>
      </c>
      <c r="G31" s="120">
        <v>100</v>
      </c>
      <c r="M31" s="145"/>
    </row>
    <row r="32" spans="1:13" x14ac:dyDescent="0.35">
      <c r="A32" s="67" t="s">
        <v>397</v>
      </c>
      <c r="B32" s="142" t="s">
        <v>398</v>
      </c>
      <c r="C32" s="143">
        <v>63.2</v>
      </c>
      <c r="D32" s="144">
        <v>0</v>
      </c>
      <c r="E32" s="144">
        <v>0</v>
      </c>
      <c r="F32" s="144">
        <v>63.2</v>
      </c>
      <c r="G32" s="120">
        <v>100</v>
      </c>
      <c r="M32" s="145"/>
    </row>
    <row r="33" spans="1:13" x14ac:dyDescent="0.35">
      <c r="A33" s="67" t="s">
        <v>399</v>
      </c>
      <c r="B33" s="142" t="s">
        <v>400</v>
      </c>
      <c r="C33" s="143">
        <v>89.999999999999986</v>
      </c>
      <c r="D33" s="144">
        <v>0</v>
      </c>
      <c r="E33" s="144">
        <v>0</v>
      </c>
      <c r="F33" s="144">
        <v>89.999999999999986</v>
      </c>
      <c r="G33" s="120">
        <v>100</v>
      </c>
      <c r="M33" s="145"/>
    </row>
    <row r="34" spans="1:13" x14ac:dyDescent="0.35">
      <c r="A34" s="67" t="s">
        <v>401</v>
      </c>
      <c r="B34" s="142" t="s">
        <v>402</v>
      </c>
      <c r="C34" s="143">
        <v>500</v>
      </c>
      <c r="D34" s="144">
        <v>500</v>
      </c>
      <c r="E34" s="144">
        <v>0</v>
      </c>
      <c r="F34" s="144">
        <v>0</v>
      </c>
      <c r="G34" s="120">
        <v>0</v>
      </c>
      <c r="M34" s="145"/>
    </row>
    <row r="35" spans="1:13" x14ac:dyDescent="0.35">
      <c r="A35" s="67" t="s">
        <v>403</v>
      </c>
      <c r="B35" s="142" t="s">
        <v>404</v>
      </c>
      <c r="C35" s="143">
        <v>200</v>
      </c>
      <c r="D35" s="144">
        <v>200</v>
      </c>
      <c r="E35" s="144">
        <v>0</v>
      </c>
      <c r="F35" s="144">
        <v>0</v>
      </c>
      <c r="G35" s="120">
        <v>0</v>
      </c>
      <c r="M35" s="145"/>
    </row>
    <row r="36" spans="1:13" ht="29" x14ac:dyDescent="0.35">
      <c r="A36" s="67" t="s">
        <v>405</v>
      </c>
      <c r="B36" s="142" t="s">
        <v>787</v>
      </c>
      <c r="C36" s="143">
        <v>60</v>
      </c>
      <c r="D36" s="144">
        <v>60</v>
      </c>
      <c r="E36" s="144">
        <v>0</v>
      </c>
      <c r="F36" s="144">
        <v>0</v>
      </c>
      <c r="G36" s="120">
        <v>0</v>
      </c>
      <c r="M36" s="145"/>
    </row>
    <row r="37" spans="1:13" x14ac:dyDescent="0.35">
      <c r="A37" s="67" t="s">
        <v>406</v>
      </c>
      <c r="B37" s="142" t="s">
        <v>407</v>
      </c>
      <c r="C37" s="143">
        <v>140</v>
      </c>
      <c r="D37" s="144">
        <v>0</v>
      </c>
      <c r="E37" s="144">
        <v>140</v>
      </c>
      <c r="F37" s="144">
        <v>0</v>
      </c>
      <c r="G37" s="120">
        <v>0</v>
      </c>
      <c r="M37" s="145"/>
    </row>
    <row r="38" spans="1:13" ht="29" x14ac:dyDescent="0.35">
      <c r="A38" s="67" t="s">
        <v>408</v>
      </c>
      <c r="B38" s="142" t="s">
        <v>409</v>
      </c>
      <c r="C38" s="143">
        <v>50</v>
      </c>
      <c r="D38" s="144">
        <v>10.175000000000001</v>
      </c>
      <c r="E38" s="144">
        <v>0</v>
      </c>
      <c r="F38" s="144">
        <v>39.825000000000003</v>
      </c>
      <c r="G38" s="120">
        <v>79.650000000000006</v>
      </c>
      <c r="M38" s="145"/>
    </row>
    <row r="39" spans="1:13" ht="29" x14ac:dyDescent="0.35">
      <c r="A39" s="67" t="s">
        <v>410</v>
      </c>
      <c r="B39" s="142" t="s">
        <v>411</v>
      </c>
      <c r="C39" s="143">
        <v>375</v>
      </c>
      <c r="D39" s="144">
        <v>375</v>
      </c>
      <c r="E39" s="144">
        <v>0</v>
      </c>
      <c r="F39" s="144">
        <v>0</v>
      </c>
      <c r="G39" s="120">
        <v>0</v>
      </c>
      <c r="M39" s="145"/>
    </row>
    <row r="40" spans="1:13" x14ac:dyDescent="0.35">
      <c r="A40" s="67" t="s">
        <v>412</v>
      </c>
      <c r="B40" s="142" t="s">
        <v>413</v>
      </c>
      <c r="C40" s="143">
        <v>45</v>
      </c>
      <c r="D40" s="144">
        <v>45</v>
      </c>
      <c r="E40" s="144">
        <v>0</v>
      </c>
      <c r="F40" s="144">
        <v>0</v>
      </c>
      <c r="G40" s="120">
        <v>0</v>
      </c>
      <c r="M40" s="145"/>
    </row>
    <row r="41" spans="1:13" x14ac:dyDescent="0.35">
      <c r="A41" s="146" t="s">
        <v>34</v>
      </c>
      <c r="B41" s="147"/>
      <c r="C41" s="254">
        <v>33713.912051000007</v>
      </c>
      <c r="D41" s="254">
        <v>2356.7405170000002</v>
      </c>
      <c r="E41" s="254">
        <v>19103.400000000001</v>
      </c>
      <c r="F41" s="254">
        <v>12253.771534000003</v>
      </c>
      <c r="G41" s="273">
        <v>36.346335351006935</v>
      </c>
      <c r="M41" s="145"/>
    </row>
    <row r="42" spans="1:13" x14ac:dyDescent="0.35">
      <c r="A42" s="313" t="s">
        <v>55</v>
      </c>
      <c r="B42" s="313"/>
      <c r="C42" s="313"/>
      <c r="D42" s="313"/>
      <c r="E42" s="313"/>
      <c r="F42" s="313"/>
      <c r="G42" s="313"/>
      <c r="M42" s="145"/>
    </row>
    <row r="43" spans="1:13" x14ac:dyDescent="0.35">
      <c r="A43" s="155"/>
      <c r="B43" s="156"/>
      <c r="C43" s="155"/>
      <c r="D43" s="155"/>
      <c r="E43" s="155"/>
      <c r="F43" s="155"/>
      <c r="G43" s="155"/>
    </row>
    <row r="45" spans="1:13" ht="35.5" customHeight="1" x14ac:dyDescent="0.35">
      <c r="B45" s="321" t="s">
        <v>414</v>
      </c>
      <c r="C45" s="321"/>
      <c r="D45" s="321"/>
      <c r="E45" s="321"/>
      <c r="F45" s="321"/>
    </row>
    <row r="46" spans="1:13" ht="39" x14ac:dyDescent="0.35">
      <c r="B46" s="66" t="s">
        <v>67</v>
      </c>
      <c r="C46" s="66" t="s">
        <v>91</v>
      </c>
      <c r="D46" s="66" t="s">
        <v>92</v>
      </c>
      <c r="E46" s="66" t="s">
        <v>61</v>
      </c>
      <c r="F46" s="66" t="s">
        <v>93</v>
      </c>
      <c r="I46" s="148"/>
      <c r="J46" s="148"/>
      <c r="K46" s="148"/>
      <c r="L46" s="148"/>
    </row>
    <row r="47" spans="1:13" ht="26" x14ac:dyDescent="0.35">
      <c r="B47" s="67" t="s">
        <v>415</v>
      </c>
      <c r="C47" s="143">
        <v>1500</v>
      </c>
      <c r="D47" s="143">
        <v>0</v>
      </c>
      <c r="E47" s="143">
        <v>0</v>
      </c>
      <c r="F47" s="149"/>
      <c r="I47" s="148"/>
      <c r="J47" s="148"/>
      <c r="K47" s="148"/>
      <c r="L47" s="148"/>
    </row>
    <row r="48" spans="1:13" x14ac:dyDescent="0.35">
      <c r="B48" s="72" t="s">
        <v>94</v>
      </c>
      <c r="C48" s="143">
        <v>716.84169832528914</v>
      </c>
      <c r="D48" s="143">
        <v>0</v>
      </c>
      <c r="E48" s="143">
        <v>0</v>
      </c>
      <c r="F48" s="149">
        <v>47.789446555019275</v>
      </c>
      <c r="I48" s="148"/>
      <c r="J48" s="148"/>
      <c r="K48" s="148"/>
      <c r="L48" s="148"/>
    </row>
    <row r="49" spans="2:12" x14ac:dyDescent="0.35">
      <c r="B49" s="67" t="s">
        <v>416</v>
      </c>
      <c r="C49" s="143">
        <v>600</v>
      </c>
      <c r="D49" s="143">
        <v>0</v>
      </c>
      <c r="E49" s="143">
        <v>0</v>
      </c>
      <c r="F49" s="149"/>
      <c r="I49" s="148"/>
      <c r="J49" s="148"/>
      <c r="K49" s="148"/>
      <c r="L49" s="148"/>
    </row>
    <row r="50" spans="2:12" x14ac:dyDescent="0.35">
      <c r="B50" s="72" t="s">
        <v>94</v>
      </c>
      <c r="C50" s="143">
        <v>225.42108751399999</v>
      </c>
      <c r="D50" s="143">
        <v>0</v>
      </c>
      <c r="E50" s="143">
        <v>0</v>
      </c>
      <c r="F50" s="149">
        <v>37.570181252333334</v>
      </c>
      <c r="I50" s="148"/>
      <c r="J50" s="148"/>
      <c r="K50" s="148"/>
      <c r="L50" s="148"/>
    </row>
    <row r="51" spans="2:12" x14ac:dyDescent="0.35">
      <c r="B51" s="67" t="s">
        <v>417</v>
      </c>
      <c r="C51" s="143">
        <v>200</v>
      </c>
      <c r="D51" s="143">
        <v>0</v>
      </c>
      <c r="E51" s="143">
        <v>0</v>
      </c>
      <c r="F51" s="149"/>
      <c r="I51" s="148"/>
      <c r="J51" s="148"/>
      <c r="K51" s="148"/>
      <c r="L51" s="148"/>
    </row>
    <row r="52" spans="2:12" x14ac:dyDescent="0.35">
      <c r="B52" s="72" t="s">
        <v>94</v>
      </c>
      <c r="C52" s="143">
        <v>161.58796390000001</v>
      </c>
      <c r="D52" s="143">
        <v>0</v>
      </c>
      <c r="E52" s="143">
        <v>0</v>
      </c>
      <c r="F52" s="149">
        <v>80.793981950000003</v>
      </c>
      <c r="I52" s="148"/>
      <c r="J52" s="148"/>
      <c r="K52" s="148"/>
      <c r="L52" s="148"/>
    </row>
    <row r="53" spans="2:12" x14ac:dyDescent="0.35">
      <c r="B53" s="67" t="s">
        <v>418</v>
      </c>
      <c r="C53" s="143">
        <v>1098.9920509999999</v>
      </c>
      <c r="D53" s="143">
        <v>0</v>
      </c>
      <c r="E53" s="143">
        <v>0</v>
      </c>
      <c r="F53" s="149"/>
      <c r="I53" s="148"/>
      <c r="J53" s="148"/>
      <c r="K53" s="148"/>
      <c r="L53" s="148"/>
    </row>
    <row r="54" spans="2:12" x14ac:dyDescent="0.35">
      <c r="B54" s="72" t="s">
        <v>94</v>
      </c>
      <c r="C54" s="143">
        <v>642.57617000000005</v>
      </c>
      <c r="D54" s="143">
        <v>0</v>
      </c>
      <c r="E54" s="143">
        <v>0</v>
      </c>
      <c r="F54" s="149">
        <v>58.469592151763436</v>
      </c>
      <c r="I54" s="148"/>
      <c r="J54" s="148"/>
      <c r="K54" s="148"/>
      <c r="L54" s="148"/>
    </row>
    <row r="55" spans="2:12" x14ac:dyDescent="0.35">
      <c r="B55" s="67" t="s">
        <v>419</v>
      </c>
      <c r="C55" s="143">
        <v>3610</v>
      </c>
      <c r="D55" s="143">
        <v>0</v>
      </c>
      <c r="E55" s="143">
        <v>0</v>
      </c>
      <c r="F55" s="149"/>
      <c r="I55" s="148"/>
      <c r="J55" s="148"/>
      <c r="K55" s="148"/>
      <c r="L55" s="148"/>
    </row>
    <row r="56" spans="2:12" x14ac:dyDescent="0.35">
      <c r="B56" s="72" t="s">
        <v>94</v>
      </c>
      <c r="C56" s="143">
        <v>1624.500003165</v>
      </c>
      <c r="D56" s="143">
        <v>0</v>
      </c>
      <c r="E56" s="143">
        <v>0</v>
      </c>
      <c r="F56" s="149">
        <v>45.000000087673129</v>
      </c>
      <c r="I56" s="148"/>
      <c r="J56" s="148"/>
      <c r="K56" s="148"/>
      <c r="L56" s="148"/>
    </row>
    <row r="57" spans="2:12" x14ac:dyDescent="0.35">
      <c r="B57" s="67" t="s">
        <v>420</v>
      </c>
      <c r="C57" s="143">
        <v>500</v>
      </c>
      <c r="D57" s="143">
        <v>0</v>
      </c>
      <c r="E57" s="143">
        <v>0</v>
      </c>
      <c r="F57" s="149"/>
      <c r="I57" s="148"/>
      <c r="J57" s="148"/>
      <c r="K57" s="148"/>
      <c r="L57" s="148"/>
    </row>
    <row r="58" spans="2:12" x14ac:dyDescent="0.35">
      <c r="B58" s="72" t="s">
        <v>94</v>
      </c>
      <c r="C58" s="143">
        <v>168.84336016</v>
      </c>
      <c r="D58" s="143">
        <v>0</v>
      </c>
      <c r="E58" s="143">
        <v>0</v>
      </c>
      <c r="F58" s="149">
        <v>33.768672032000005</v>
      </c>
      <c r="I58" s="148"/>
      <c r="J58" s="148"/>
      <c r="K58" s="148"/>
      <c r="L58" s="148"/>
    </row>
    <row r="59" spans="2:12" ht="26" x14ac:dyDescent="0.35">
      <c r="B59" s="67" t="s">
        <v>421</v>
      </c>
      <c r="C59" s="143">
        <v>500</v>
      </c>
      <c r="D59" s="143">
        <v>0</v>
      </c>
      <c r="E59" s="143">
        <v>0</v>
      </c>
      <c r="F59" s="149"/>
      <c r="I59" s="148"/>
      <c r="J59" s="148"/>
      <c r="K59" s="148"/>
      <c r="L59" s="148"/>
    </row>
    <row r="60" spans="2:12" x14ac:dyDescent="0.35">
      <c r="B60" s="72" t="s">
        <v>94</v>
      </c>
      <c r="C60" s="143">
        <v>248.05792957</v>
      </c>
      <c r="D60" s="143">
        <v>0</v>
      </c>
      <c r="E60" s="143">
        <v>0</v>
      </c>
      <c r="F60" s="149">
        <v>49.611585914000003</v>
      </c>
      <c r="I60" s="148"/>
      <c r="J60" s="148"/>
      <c r="K60" s="148"/>
      <c r="L60" s="148"/>
    </row>
    <row r="61" spans="2:12" x14ac:dyDescent="0.35">
      <c r="B61" s="67" t="s">
        <v>422</v>
      </c>
      <c r="C61" s="143">
        <v>360</v>
      </c>
      <c r="D61" s="143">
        <v>0</v>
      </c>
      <c r="E61" s="143">
        <v>0</v>
      </c>
      <c r="F61" s="149"/>
      <c r="I61" s="148"/>
      <c r="J61" s="148"/>
      <c r="K61" s="148"/>
      <c r="L61" s="148"/>
    </row>
    <row r="62" spans="2:12" x14ac:dyDescent="0.35">
      <c r="B62" s="72" t="s">
        <v>94</v>
      </c>
      <c r="C62" s="143">
        <v>147.939803138</v>
      </c>
      <c r="D62" s="143">
        <v>0</v>
      </c>
      <c r="E62" s="143">
        <v>0</v>
      </c>
      <c r="F62" s="149">
        <v>41.094389760555558</v>
      </c>
      <c r="I62" s="148"/>
      <c r="J62" s="148"/>
      <c r="K62" s="148"/>
      <c r="L62" s="148"/>
    </row>
    <row r="63" spans="2:12" x14ac:dyDescent="0.35">
      <c r="B63" s="67" t="s">
        <v>423</v>
      </c>
      <c r="C63" s="143">
        <v>50</v>
      </c>
      <c r="D63" s="143">
        <v>0</v>
      </c>
      <c r="E63" s="143">
        <v>0</v>
      </c>
      <c r="F63" s="149"/>
      <c r="I63" s="148"/>
      <c r="J63" s="148"/>
      <c r="K63" s="148"/>
      <c r="L63" s="148"/>
    </row>
    <row r="64" spans="2:12" x14ac:dyDescent="0.35">
      <c r="B64" s="72" t="s">
        <v>94</v>
      </c>
      <c r="C64" s="143">
        <v>20</v>
      </c>
      <c r="D64" s="143">
        <v>0</v>
      </c>
      <c r="E64" s="143">
        <v>0</v>
      </c>
      <c r="F64" s="149">
        <v>40</v>
      </c>
      <c r="I64" s="148"/>
      <c r="J64" s="148"/>
      <c r="K64" s="148"/>
      <c r="L64" s="148"/>
    </row>
    <row r="65" spans="2:12" x14ac:dyDescent="0.35">
      <c r="B65" s="67" t="s">
        <v>424</v>
      </c>
      <c r="C65" s="143">
        <v>130</v>
      </c>
      <c r="D65" s="143">
        <v>0</v>
      </c>
      <c r="E65" s="143">
        <v>0</v>
      </c>
      <c r="F65" s="149"/>
      <c r="I65" s="148"/>
      <c r="J65" s="148"/>
      <c r="K65" s="148"/>
      <c r="L65" s="148"/>
    </row>
    <row r="66" spans="2:12" x14ac:dyDescent="0.35">
      <c r="B66" s="72" t="s">
        <v>94</v>
      </c>
      <c r="C66" s="143">
        <v>56.776679211999998</v>
      </c>
      <c r="D66" s="143">
        <v>0</v>
      </c>
      <c r="E66" s="143">
        <v>0</v>
      </c>
      <c r="F66" s="149">
        <v>43.674368624615383</v>
      </c>
      <c r="I66" s="148"/>
      <c r="J66" s="148"/>
      <c r="K66" s="148"/>
      <c r="L66" s="148"/>
    </row>
    <row r="67" spans="2:12" x14ac:dyDescent="0.35">
      <c r="B67" s="67" t="s">
        <v>425</v>
      </c>
      <c r="C67" s="143">
        <v>140.434483</v>
      </c>
      <c r="D67" s="143">
        <v>0</v>
      </c>
      <c r="E67" s="143">
        <v>0</v>
      </c>
      <c r="F67" s="149"/>
      <c r="I67" s="148"/>
      <c r="J67" s="148"/>
      <c r="K67" s="148"/>
      <c r="L67" s="148"/>
    </row>
    <row r="68" spans="2:12" x14ac:dyDescent="0.35">
      <c r="B68" s="72" t="s">
        <v>94</v>
      </c>
      <c r="C68" s="143">
        <v>45.222448</v>
      </c>
      <c r="D68" s="143">
        <v>0</v>
      </c>
      <c r="E68" s="143">
        <v>0</v>
      </c>
      <c r="F68" s="149">
        <v>32.201811858416569</v>
      </c>
      <c r="I68" s="148"/>
      <c r="J68" s="148"/>
      <c r="K68" s="148"/>
      <c r="L68" s="148"/>
    </row>
    <row r="69" spans="2:12" ht="26" x14ac:dyDescent="0.35">
      <c r="B69" s="67" t="s">
        <v>426</v>
      </c>
      <c r="C69" s="143">
        <v>0</v>
      </c>
      <c r="D69" s="143">
        <v>597.32000000000005</v>
      </c>
      <c r="E69" s="143">
        <v>0</v>
      </c>
      <c r="F69" s="149"/>
      <c r="G69" s="157"/>
      <c r="I69" s="148"/>
      <c r="J69" s="148"/>
      <c r="K69" s="148"/>
      <c r="L69" s="148"/>
    </row>
    <row r="70" spans="2:12" x14ac:dyDescent="0.35">
      <c r="B70" s="72" t="s">
        <v>94</v>
      </c>
      <c r="C70" s="143"/>
      <c r="D70" s="143">
        <v>238.928</v>
      </c>
      <c r="E70" s="143">
        <v>0</v>
      </c>
      <c r="F70" s="149">
        <v>40</v>
      </c>
      <c r="G70" s="157"/>
      <c r="I70" s="148"/>
      <c r="J70" s="148"/>
      <c r="K70" s="148"/>
      <c r="L70" s="148"/>
    </row>
    <row r="71" spans="2:12" x14ac:dyDescent="0.35">
      <c r="B71" s="67" t="s">
        <v>427</v>
      </c>
      <c r="C71" s="143">
        <v>200</v>
      </c>
      <c r="D71" s="143">
        <v>0</v>
      </c>
      <c r="E71" s="143">
        <v>0</v>
      </c>
      <c r="F71" s="149"/>
      <c r="G71" s="157"/>
      <c r="I71" s="148"/>
      <c r="J71" s="148"/>
      <c r="K71" s="148"/>
      <c r="L71" s="148"/>
    </row>
    <row r="72" spans="2:12" x14ac:dyDescent="0.35">
      <c r="B72" s="72" t="s">
        <v>94</v>
      </c>
      <c r="C72" s="143">
        <v>83.908341950000008</v>
      </c>
      <c r="D72" s="143">
        <v>0</v>
      </c>
      <c r="E72" s="143">
        <v>0</v>
      </c>
      <c r="F72" s="149">
        <v>41.954170975000004</v>
      </c>
      <c r="G72" s="157"/>
      <c r="I72" s="148"/>
      <c r="J72" s="148"/>
      <c r="K72" s="148"/>
      <c r="L72" s="148"/>
    </row>
    <row r="73" spans="2:12" x14ac:dyDescent="0.35">
      <c r="B73" s="67" t="s">
        <v>428</v>
      </c>
      <c r="C73" s="143">
        <v>200</v>
      </c>
      <c r="D73" s="143">
        <v>0</v>
      </c>
      <c r="E73" s="143">
        <v>0</v>
      </c>
      <c r="F73" s="149"/>
      <c r="G73" s="157"/>
      <c r="I73" s="148"/>
      <c r="J73" s="148"/>
      <c r="K73" s="148"/>
      <c r="L73" s="148"/>
    </row>
    <row r="74" spans="2:12" x14ac:dyDescent="0.35">
      <c r="B74" s="72" t="s">
        <v>94</v>
      </c>
      <c r="C74" s="143">
        <v>0</v>
      </c>
      <c r="D74" s="143">
        <v>0</v>
      </c>
      <c r="E74" s="143">
        <v>0</v>
      </c>
      <c r="F74" s="149">
        <v>0</v>
      </c>
      <c r="G74" s="157"/>
      <c r="I74" s="148"/>
      <c r="J74" s="148"/>
      <c r="K74" s="148"/>
      <c r="L74" s="148"/>
    </row>
    <row r="75" spans="2:12" x14ac:dyDescent="0.35">
      <c r="B75" s="67" t="s">
        <v>429</v>
      </c>
      <c r="C75" s="143">
        <v>197</v>
      </c>
      <c r="D75" s="143">
        <v>0</v>
      </c>
      <c r="E75" s="143">
        <v>0</v>
      </c>
      <c r="F75" s="149"/>
      <c r="G75" s="157"/>
      <c r="I75" s="148"/>
      <c r="J75" s="148"/>
      <c r="K75" s="148"/>
      <c r="L75" s="148"/>
    </row>
    <row r="76" spans="2:12" x14ac:dyDescent="0.35">
      <c r="B76" s="72" t="s">
        <v>94</v>
      </c>
      <c r="C76" s="143">
        <v>119.49524471796292</v>
      </c>
      <c r="D76" s="143">
        <v>0</v>
      </c>
      <c r="E76" s="143">
        <v>0</v>
      </c>
      <c r="F76" s="149">
        <v>60.657484628407573</v>
      </c>
      <c r="G76" s="157"/>
      <c r="I76" s="148"/>
      <c r="J76" s="148"/>
      <c r="K76" s="148"/>
      <c r="L76" s="148"/>
    </row>
    <row r="77" spans="2:12" x14ac:dyDescent="0.35">
      <c r="B77" s="67" t="s">
        <v>430</v>
      </c>
      <c r="C77" s="143">
        <v>357</v>
      </c>
      <c r="D77" s="143">
        <v>0</v>
      </c>
      <c r="E77" s="143">
        <v>0</v>
      </c>
      <c r="F77" s="149"/>
      <c r="J77" s="148"/>
      <c r="K77" s="148"/>
      <c r="L77" s="148"/>
    </row>
    <row r="78" spans="2:12" x14ac:dyDescent="0.35">
      <c r="B78" s="72" t="s">
        <v>94</v>
      </c>
      <c r="C78" s="143">
        <v>0</v>
      </c>
      <c r="D78" s="143">
        <v>0</v>
      </c>
      <c r="E78" s="143">
        <v>0</v>
      </c>
      <c r="F78" s="149">
        <v>0</v>
      </c>
      <c r="J78" s="148"/>
      <c r="K78" s="148"/>
      <c r="L78" s="148"/>
    </row>
    <row r="79" spans="2:12" x14ac:dyDescent="0.35">
      <c r="B79" s="67" t="s">
        <v>431</v>
      </c>
      <c r="C79" s="143">
        <v>500</v>
      </c>
      <c r="D79" s="143">
        <v>0</v>
      </c>
      <c r="E79" s="143">
        <v>0</v>
      </c>
      <c r="F79" s="149"/>
      <c r="J79" s="148"/>
      <c r="K79" s="148"/>
      <c r="L79" s="148"/>
    </row>
    <row r="80" spans="2:12" x14ac:dyDescent="0.35">
      <c r="B80" s="72" t="s">
        <v>94</v>
      </c>
      <c r="C80" s="143">
        <v>222.50342764999999</v>
      </c>
      <c r="D80" s="143">
        <v>0</v>
      </c>
      <c r="E80" s="143">
        <v>0</v>
      </c>
      <c r="F80" s="149">
        <v>44.500685529999998</v>
      </c>
      <c r="J80" s="148"/>
      <c r="K80" s="148"/>
      <c r="L80" s="148"/>
    </row>
    <row r="81" spans="2:13" x14ac:dyDescent="0.35">
      <c r="B81" s="67" t="s">
        <v>432</v>
      </c>
      <c r="C81" s="143">
        <v>600</v>
      </c>
      <c r="D81" s="143">
        <v>0</v>
      </c>
      <c r="E81" s="143">
        <v>0</v>
      </c>
      <c r="F81" s="149"/>
      <c r="J81" s="148"/>
      <c r="K81" s="148"/>
      <c r="L81" s="148"/>
    </row>
    <row r="82" spans="2:13" x14ac:dyDescent="0.35">
      <c r="B82" s="72" t="s">
        <v>94</v>
      </c>
      <c r="C82" s="143">
        <v>240.5667169529695</v>
      </c>
      <c r="D82" s="143">
        <v>0</v>
      </c>
      <c r="E82" s="143">
        <v>0</v>
      </c>
      <c r="F82" s="149">
        <v>40.094452825494912</v>
      </c>
      <c r="J82" s="148"/>
      <c r="K82" s="148"/>
      <c r="L82" s="148"/>
    </row>
    <row r="83" spans="2:13" ht="26" x14ac:dyDescent="0.35">
      <c r="B83" s="67" t="s">
        <v>433</v>
      </c>
      <c r="C83" s="143">
        <v>270</v>
      </c>
      <c r="D83" s="143">
        <v>0</v>
      </c>
      <c r="E83" s="143">
        <v>0</v>
      </c>
      <c r="F83" s="149"/>
      <c r="J83" s="148"/>
      <c r="K83" s="148"/>
      <c r="L83" s="148"/>
    </row>
    <row r="84" spans="2:13" x14ac:dyDescent="0.35">
      <c r="B84" s="72" t="s">
        <v>94</v>
      </c>
      <c r="C84" s="143">
        <v>41.387579409000004</v>
      </c>
      <c r="D84" s="143">
        <v>0</v>
      </c>
      <c r="E84" s="143">
        <v>0</v>
      </c>
      <c r="F84" s="149">
        <v>15.328733114444445</v>
      </c>
      <c r="J84" s="148"/>
      <c r="K84" s="148"/>
      <c r="L84" s="148"/>
    </row>
    <row r="85" spans="2:13" x14ac:dyDescent="0.35">
      <c r="B85" s="67" t="s">
        <v>434</v>
      </c>
      <c r="C85" s="143">
        <v>450</v>
      </c>
      <c r="D85" s="143">
        <v>0</v>
      </c>
      <c r="E85" s="143">
        <v>0</v>
      </c>
      <c r="F85" s="149"/>
      <c r="J85" s="148"/>
      <c r="K85" s="148"/>
      <c r="L85" s="148"/>
    </row>
    <row r="86" spans="2:13" x14ac:dyDescent="0.35">
      <c r="B86" s="72" t="s">
        <v>94</v>
      </c>
      <c r="C86" s="143">
        <v>233.16018513500001</v>
      </c>
      <c r="D86" s="143">
        <v>0</v>
      </c>
      <c r="E86" s="143">
        <v>0</v>
      </c>
      <c r="F86" s="149">
        <v>51.813374474444451</v>
      </c>
      <c r="J86" s="148"/>
      <c r="K86" s="148"/>
      <c r="L86" s="148"/>
    </row>
    <row r="87" spans="2:13" x14ac:dyDescent="0.35">
      <c r="B87" s="67" t="s">
        <v>435</v>
      </c>
      <c r="C87" s="143">
        <v>63.2</v>
      </c>
      <c r="D87" s="143">
        <v>0</v>
      </c>
      <c r="E87" s="143">
        <v>0</v>
      </c>
      <c r="F87" s="149"/>
      <c r="J87" s="148"/>
      <c r="K87" s="148"/>
      <c r="L87" s="148"/>
    </row>
    <row r="88" spans="2:13" x14ac:dyDescent="0.35">
      <c r="B88" s="72" t="s">
        <v>94</v>
      </c>
      <c r="C88" s="143">
        <v>4.5102977439999998</v>
      </c>
      <c r="D88" s="143">
        <v>0</v>
      </c>
      <c r="E88" s="143">
        <v>0</v>
      </c>
      <c r="F88" s="149">
        <v>7.1365470632911387</v>
      </c>
      <c r="J88" s="148"/>
      <c r="K88" s="148"/>
      <c r="L88" s="148"/>
    </row>
    <row r="89" spans="2:13" ht="26" x14ac:dyDescent="0.35">
      <c r="B89" s="67" t="s">
        <v>436</v>
      </c>
      <c r="C89" s="143">
        <v>89.999999999999986</v>
      </c>
      <c r="D89" s="143">
        <v>0</v>
      </c>
      <c r="E89" s="143">
        <v>0</v>
      </c>
      <c r="F89" s="149"/>
      <c r="J89" s="148"/>
      <c r="K89" s="148"/>
      <c r="L89" s="148"/>
    </row>
    <row r="90" spans="2:13" x14ac:dyDescent="0.35">
      <c r="B90" s="72" t="s">
        <v>94</v>
      </c>
      <c r="C90" s="143">
        <v>25.808871180000001</v>
      </c>
      <c r="D90" s="143">
        <v>0</v>
      </c>
      <c r="E90" s="143">
        <v>0</v>
      </c>
      <c r="F90" s="149">
        <v>28.676523533333338</v>
      </c>
      <c r="J90" s="148"/>
      <c r="K90" s="148"/>
      <c r="L90" s="148"/>
    </row>
    <row r="91" spans="2:13" ht="26" x14ac:dyDescent="0.35">
      <c r="B91" s="67" t="s">
        <v>437</v>
      </c>
      <c r="C91" s="143">
        <v>39.825000000000003</v>
      </c>
      <c r="D91" s="143">
        <v>0</v>
      </c>
      <c r="E91" s="143">
        <v>0</v>
      </c>
      <c r="F91" s="149"/>
      <c r="J91" s="148"/>
      <c r="K91" s="148"/>
      <c r="L91" s="148"/>
    </row>
    <row r="92" spans="2:13" x14ac:dyDescent="0.35">
      <c r="B92" s="72" t="s">
        <v>94</v>
      </c>
      <c r="C92" s="143">
        <v>21.6394755</v>
      </c>
      <c r="D92" s="143">
        <v>0</v>
      </c>
      <c r="E92" s="143">
        <v>0</v>
      </c>
      <c r="F92" s="149">
        <v>54.336410546139355</v>
      </c>
      <c r="I92" s="148"/>
      <c r="J92" s="148"/>
      <c r="K92" s="148"/>
      <c r="L92" s="148"/>
      <c r="M92" s="148"/>
    </row>
    <row r="93" spans="2:13" x14ac:dyDescent="0.35">
      <c r="B93" s="76" t="s">
        <v>34</v>
      </c>
      <c r="C93" s="255">
        <v>11656.451534000003</v>
      </c>
      <c r="D93" s="255">
        <v>597.32000000000005</v>
      </c>
      <c r="E93" s="255">
        <v>0</v>
      </c>
      <c r="F93" s="255">
        <v>0</v>
      </c>
      <c r="J93" s="148"/>
      <c r="K93" s="148"/>
      <c r="L93" s="148"/>
    </row>
    <row r="94" spans="2:13" x14ac:dyDescent="0.35">
      <c r="B94" s="230" t="s">
        <v>95</v>
      </c>
      <c r="C94" s="255">
        <v>5050.7472832232224</v>
      </c>
      <c r="D94" s="255">
        <v>238.928</v>
      </c>
      <c r="E94" s="255">
        <v>0</v>
      </c>
      <c r="F94" s="256">
        <v>43.167732224696628</v>
      </c>
      <c r="J94" s="148"/>
      <c r="K94" s="148"/>
      <c r="L94" s="148"/>
    </row>
    <row r="95" spans="2:13" x14ac:dyDescent="0.35">
      <c r="B95" s="88" t="s">
        <v>55</v>
      </c>
      <c r="C95" s="84"/>
      <c r="D95" s="84"/>
      <c r="E95" s="84"/>
      <c r="J95" s="148"/>
      <c r="K95" s="148"/>
      <c r="L95" s="148"/>
    </row>
    <row r="96" spans="2:13" x14ac:dyDescent="0.35">
      <c r="B96" s="158"/>
      <c r="C96" s="84"/>
      <c r="D96" s="84"/>
      <c r="E96" s="84"/>
    </row>
    <row r="98" spans="1:12" ht="32" customHeight="1" x14ac:dyDescent="0.35">
      <c r="A98" s="321" t="s">
        <v>438</v>
      </c>
      <c r="B98" s="321"/>
      <c r="C98" s="321"/>
      <c r="D98" s="321"/>
      <c r="E98" s="321"/>
      <c r="F98" s="321"/>
    </row>
    <row r="99" spans="1:12" s="89" customFormat="1" ht="43.5" x14ac:dyDescent="0.35">
      <c r="A99" s="295" t="s">
        <v>66</v>
      </c>
      <c r="B99" s="295" t="s">
        <v>67</v>
      </c>
      <c r="C99" s="295" t="s">
        <v>96</v>
      </c>
      <c r="D99" s="296" t="s">
        <v>62</v>
      </c>
      <c r="E99" s="296" t="s">
        <v>63</v>
      </c>
      <c r="F99" s="296" t="s">
        <v>796</v>
      </c>
      <c r="J99" s="35"/>
      <c r="K99" s="35"/>
      <c r="L99" s="35"/>
    </row>
    <row r="100" spans="1:12" ht="29" x14ac:dyDescent="0.35">
      <c r="A100" s="152" t="s">
        <v>340</v>
      </c>
      <c r="B100" s="153" t="s">
        <v>341</v>
      </c>
      <c r="C100" s="154">
        <v>716.84169832528914</v>
      </c>
      <c r="D100" s="154">
        <v>0</v>
      </c>
      <c r="E100" s="154">
        <v>716.84169832528914</v>
      </c>
      <c r="F100" s="154">
        <v>100</v>
      </c>
      <c r="G100" s="159"/>
      <c r="H100" s="89"/>
      <c r="I100" s="89"/>
      <c r="J100" s="89"/>
      <c r="K100" s="89"/>
      <c r="L100" s="89"/>
    </row>
    <row r="101" spans="1:12" x14ac:dyDescent="0.35">
      <c r="A101" s="152" t="s">
        <v>342</v>
      </c>
      <c r="B101" s="153" t="s">
        <v>343</v>
      </c>
      <c r="C101" s="154">
        <v>225.42108751399999</v>
      </c>
      <c r="D101" s="154">
        <v>1.3656833480000021</v>
      </c>
      <c r="E101" s="154">
        <v>224.05540416600002</v>
      </c>
      <c r="F101" s="154">
        <v>99.394163446259142</v>
      </c>
      <c r="H101" s="89"/>
      <c r="I101" s="89"/>
      <c r="J101" s="89"/>
      <c r="K101" s="89"/>
      <c r="L101" s="89"/>
    </row>
    <row r="102" spans="1:12" x14ac:dyDescent="0.35">
      <c r="A102" s="152" t="s">
        <v>344</v>
      </c>
      <c r="B102" s="153" t="s">
        <v>345</v>
      </c>
      <c r="C102" s="154">
        <v>161.58796390000001</v>
      </c>
      <c r="D102" s="154">
        <v>0</v>
      </c>
      <c r="E102" s="154">
        <v>161.58796390000001</v>
      </c>
      <c r="F102" s="154">
        <v>100</v>
      </c>
      <c r="H102" s="89"/>
      <c r="I102" s="89"/>
      <c r="J102" s="89"/>
      <c r="K102" s="89"/>
      <c r="L102" s="89"/>
    </row>
    <row r="103" spans="1:12" x14ac:dyDescent="0.35">
      <c r="A103" s="152" t="s">
        <v>348</v>
      </c>
      <c r="B103" s="153" t="s">
        <v>349</v>
      </c>
      <c r="C103" s="154">
        <v>642.57617000000005</v>
      </c>
      <c r="D103" s="154">
        <v>642.57617000000005</v>
      </c>
      <c r="E103" s="154">
        <v>0</v>
      </c>
      <c r="F103" s="154">
        <v>0</v>
      </c>
      <c r="H103" s="89"/>
      <c r="I103" s="89"/>
      <c r="J103" s="89"/>
      <c r="K103" s="89"/>
      <c r="L103" s="89"/>
    </row>
    <row r="104" spans="1:12" x14ac:dyDescent="0.35">
      <c r="A104" s="152" t="s">
        <v>354</v>
      </c>
      <c r="B104" s="153" t="s">
        <v>355</v>
      </c>
      <c r="C104" s="154">
        <v>1624.500003165</v>
      </c>
      <c r="D104" s="154">
        <v>0</v>
      </c>
      <c r="E104" s="154">
        <v>1624.500003165</v>
      </c>
      <c r="F104" s="154">
        <v>100</v>
      </c>
      <c r="H104" s="89"/>
      <c r="I104" s="89"/>
      <c r="J104" s="89"/>
      <c r="K104" s="89"/>
      <c r="L104" s="89"/>
    </row>
    <row r="105" spans="1:12" x14ac:dyDescent="0.35">
      <c r="A105" s="152" t="s">
        <v>356</v>
      </c>
      <c r="B105" s="153" t="s">
        <v>357</v>
      </c>
      <c r="C105" s="154">
        <v>168.84336016</v>
      </c>
      <c r="D105" s="154">
        <v>0</v>
      </c>
      <c r="E105" s="154">
        <v>168.84336016</v>
      </c>
      <c r="F105" s="154">
        <v>100</v>
      </c>
      <c r="H105" s="89"/>
      <c r="I105" s="89"/>
      <c r="J105" s="89"/>
      <c r="K105" s="89"/>
      <c r="L105" s="89"/>
    </row>
    <row r="106" spans="1:12" x14ac:dyDescent="0.35">
      <c r="A106" s="152" t="s">
        <v>358</v>
      </c>
      <c r="B106" s="153" t="s">
        <v>359</v>
      </c>
      <c r="C106" s="154">
        <v>248.05792957</v>
      </c>
      <c r="D106" s="154">
        <v>12</v>
      </c>
      <c r="E106" s="154">
        <v>236.05792957</v>
      </c>
      <c r="F106" s="154">
        <v>95.162420318188751</v>
      </c>
      <c r="H106" s="89"/>
      <c r="I106" s="89"/>
      <c r="J106" s="89"/>
      <c r="K106" s="89"/>
      <c r="L106" s="89"/>
    </row>
    <row r="107" spans="1:12" x14ac:dyDescent="0.35">
      <c r="A107" s="152" t="s">
        <v>360</v>
      </c>
      <c r="B107" s="153" t="s">
        <v>361</v>
      </c>
      <c r="C107" s="154">
        <v>147.939803138</v>
      </c>
      <c r="D107" s="154">
        <v>0</v>
      </c>
      <c r="E107" s="154">
        <v>147.939803138</v>
      </c>
      <c r="F107" s="154">
        <v>100</v>
      </c>
      <c r="H107" s="89"/>
      <c r="I107" s="89"/>
      <c r="J107" s="89"/>
      <c r="K107" s="89"/>
      <c r="L107" s="89"/>
    </row>
    <row r="108" spans="1:12" x14ac:dyDescent="0.35">
      <c r="A108" s="152" t="s">
        <v>362</v>
      </c>
      <c r="B108" s="153" t="s">
        <v>363</v>
      </c>
      <c r="C108" s="154">
        <v>20</v>
      </c>
      <c r="D108" s="154">
        <v>0</v>
      </c>
      <c r="E108" s="154">
        <v>20</v>
      </c>
      <c r="F108" s="154">
        <v>100</v>
      </c>
      <c r="H108" s="89"/>
      <c r="I108" s="89"/>
      <c r="J108" s="89"/>
      <c r="K108" s="89"/>
      <c r="L108" s="89"/>
    </row>
    <row r="109" spans="1:12" x14ac:dyDescent="0.35">
      <c r="A109" s="152" t="s">
        <v>364</v>
      </c>
      <c r="B109" s="153" t="s">
        <v>365</v>
      </c>
      <c r="C109" s="154">
        <v>56.776679211999998</v>
      </c>
      <c r="D109" s="154">
        <v>0</v>
      </c>
      <c r="E109" s="154">
        <v>56.776679211999998</v>
      </c>
      <c r="F109" s="154">
        <v>100</v>
      </c>
      <c r="H109" s="89"/>
      <c r="I109" s="89"/>
      <c r="J109" s="89"/>
      <c r="K109" s="89"/>
      <c r="L109" s="89"/>
    </row>
    <row r="110" spans="1:12" x14ac:dyDescent="0.35">
      <c r="A110" s="152" t="s">
        <v>366</v>
      </c>
      <c r="B110" s="153" t="s">
        <v>367</v>
      </c>
      <c r="C110" s="154">
        <v>45.222448</v>
      </c>
      <c r="D110" s="154">
        <v>38.601970000000001</v>
      </c>
      <c r="E110" s="154">
        <v>6.6204780000000003</v>
      </c>
      <c r="F110" s="154">
        <v>14.639804550164998</v>
      </c>
      <c r="H110" s="89"/>
      <c r="I110" s="89"/>
      <c r="J110" s="89"/>
      <c r="K110" s="89"/>
      <c r="L110" s="89"/>
    </row>
    <row r="111" spans="1:12" x14ac:dyDescent="0.35">
      <c r="A111" s="152" t="s">
        <v>368</v>
      </c>
      <c r="B111" s="153" t="s">
        <v>369</v>
      </c>
      <c r="C111" s="154">
        <v>238.928</v>
      </c>
      <c r="D111" s="154">
        <v>238.928</v>
      </c>
      <c r="E111" s="154">
        <v>0</v>
      </c>
      <c r="F111" s="154">
        <v>0</v>
      </c>
      <c r="H111" s="89"/>
      <c r="I111" s="89"/>
      <c r="J111" s="89"/>
      <c r="K111" s="89"/>
      <c r="L111" s="89"/>
    </row>
    <row r="112" spans="1:12" x14ac:dyDescent="0.35">
      <c r="A112" s="152" t="s">
        <v>370</v>
      </c>
      <c r="B112" s="153" t="s">
        <v>371</v>
      </c>
      <c r="C112" s="154">
        <v>83.908341950000008</v>
      </c>
      <c r="D112" s="154">
        <v>40</v>
      </c>
      <c r="E112" s="154">
        <v>43.908341950000001</v>
      </c>
      <c r="F112" s="154">
        <v>52.32893527578517</v>
      </c>
      <c r="H112" s="89"/>
      <c r="I112" s="89"/>
      <c r="J112" s="89"/>
      <c r="K112" s="89"/>
      <c r="L112" s="89"/>
    </row>
    <row r="113" spans="1:12" x14ac:dyDescent="0.35">
      <c r="A113" s="152" t="s">
        <v>377</v>
      </c>
      <c r="B113" s="153" t="s">
        <v>378</v>
      </c>
      <c r="C113" s="154">
        <v>119.49524471796292</v>
      </c>
      <c r="D113" s="154">
        <v>0.66910629199999572</v>
      </c>
      <c r="E113" s="154">
        <v>118.82613842596292</v>
      </c>
      <c r="F113" s="154">
        <v>99.440056134803328</v>
      </c>
      <c r="H113" s="89"/>
      <c r="I113" s="89"/>
      <c r="J113" s="89"/>
      <c r="K113" s="89"/>
      <c r="L113" s="89"/>
    </row>
    <row r="114" spans="1:12" x14ac:dyDescent="0.35">
      <c r="A114" s="152" t="s">
        <v>387</v>
      </c>
      <c r="B114" s="153" t="s">
        <v>388</v>
      </c>
      <c r="C114" s="154">
        <v>222.50342764999999</v>
      </c>
      <c r="D114" s="154">
        <v>18.331048240000008</v>
      </c>
      <c r="E114" s="154">
        <v>204.17237940999999</v>
      </c>
      <c r="F114" s="154">
        <v>91.761453549904445</v>
      </c>
      <c r="H114" s="89"/>
      <c r="I114" s="89"/>
      <c r="J114" s="89"/>
      <c r="K114" s="89"/>
      <c r="L114" s="89"/>
    </row>
    <row r="115" spans="1:12" x14ac:dyDescent="0.35">
      <c r="A115" s="152" t="s">
        <v>391</v>
      </c>
      <c r="B115" s="153" t="s">
        <v>392</v>
      </c>
      <c r="C115" s="154">
        <v>240.5667169529695</v>
      </c>
      <c r="D115" s="154">
        <v>0</v>
      </c>
      <c r="E115" s="154">
        <v>240.5667169529695</v>
      </c>
      <c r="F115" s="154">
        <v>100</v>
      </c>
      <c r="H115" s="89"/>
      <c r="I115" s="89"/>
      <c r="J115" s="89"/>
      <c r="K115" s="89"/>
      <c r="L115" s="89"/>
    </row>
    <row r="116" spans="1:12" ht="29" x14ac:dyDescent="0.35">
      <c r="A116" s="152" t="s">
        <v>393</v>
      </c>
      <c r="B116" s="153" t="s">
        <v>394</v>
      </c>
      <c r="C116" s="154">
        <v>41.387579409000004</v>
      </c>
      <c r="D116" s="154">
        <v>4.9708999129999993</v>
      </c>
      <c r="E116" s="154">
        <v>36.416679496</v>
      </c>
      <c r="F116" s="154">
        <v>87.989392025378876</v>
      </c>
      <c r="H116" s="89"/>
      <c r="I116" s="89"/>
      <c r="J116" s="89"/>
      <c r="K116" s="89"/>
      <c r="L116" s="89"/>
    </row>
    <row r="117" spans="1:12" x14ac:dyDescent="0.35">
      <c r="A117" s="152" t="s">
        <v>395</v>
      </c>
      <c r="B117" s="153" t="s">
        <v>396</v>
      </c>
      <c r="C117" s="154">
        <v>233.16018513500001</v>
      </c>
      <c r="D117" s="154">
        <v>176.92039813500003</v>
      </c>
      <c r="E117" s="154">
        <v>56.239787</v>
      </c>
      <c r="F117" s="154">
        <v>24.120664927177469</v>
      </c>
      <c r="H117" s="89"/>
      <c r="I117" s="89"/>
      <c r="J117" s="89"/>
      <c r="K117" s="89"/>
      <c r="L117" s="89"/>
    </row>
    <row r="118" spans="1:12" x14ac:dyDescent="0.35">
      <c r="A118" s="152" t="s">
        <v>397</v>
      </c>
      <c r="B118" s="153" t="s">
        <v>398</v>
      </c>
      <c r="C118" s="154">
        <v>4.5102977439999998</v>
      </c>
      <c r="D118" s="154">
        <v>2.3477977439999997</v>
      </c>
      <c r="E118" s="154">
        <v>2.1625000000000001</v>
      </c>
      <c r="F118" s="154">
        <v>47.945836899055067</v>
      </c>
      <c r="H118" s="89"/>
      <c r="I118" s="89"/>
      <c r="J118" s="89"/>
      <c r="K118" s="89"/>
      <c r="L118" s="89"/>
    </row>
    <row r="119" spans="1:12" x14ac:dyDescent="0.35">
      <c r="A119" s="152" t="s">
        <v>399</v>
      </c>
      <c r="B119" s="153" t="s">
        <v>400</v>
      </c>
      <c r="C119" s="154">
        <v>25.808871180000001</v>
      </c>
      <c r="D119" s="154">
        <v>0</v>
      </c>
      <c r="E119" s="154">
        <v>25.808871180000001</v>
      </c>
      <c r="F119" s="154">
        <v>100</v>
      </c>
      <c r="H119" s="89"/>
      <c r="I119" s="89"/>
      <c r="J119" s="89"/>
      <c r="K119" s="89"/>
      <c r="L119" s="89"/>
    </row>
    <row r="120" spans="1:12" ht="29" x14ac:dyDescent="0.35">
      <c r="A120" s="152" t="s">
        <v>408</v>
      </c>
      <c r="B120" s="153" t="s">
        <v>409</v>
      </c>
      <c r="C120" s="154">
        <v>21.6394755</v>
      </c>
      <c r="D120" s="154">
        <v>10.61886</v>
      </c>
      <c r="E120" s="154">
        <v>11.0206155</v>
      </c>
      <c r="F120" s="154">
        <v>50.928293063295357</v>
      </c>
      <c r="H120" s="89"/>
      <c r="I120" s="89"/>
      <c r="J120" s="89"/>
      <c r="K120" s="89"/>
      <c r="L120" s="89"/>
    </row>
    <row r="121" spans="1:12" x14ac:dyDescent="0.35">
      <c r="A121" s="257" t="s">
        <v>34</v>
      </c>
      <c r="B121" s="257"/>
      <c r="C121" s="258">
        <v>5289.6752832232223</v>
      </c>
      <c r="D121" s="258">
        <v>1187.3299336720002</v>
      </c>
      <c r="E121" s="258">
        <v>4102.3453495512213</v>
      </c>
      <c r="F121" s="258">
        <v>77.553821924802335</v>
      </c>
      <c r="H121" s="89"/>
      <c r="I121" s="89"/>
      <c r="J121" s="89"/>
      <c r="K121" s="89"/>
      <c r="L121" s="89"/>
    </row>
    <row r="122" spans="1:12" x14ac:dyDescent="0.35">
      <c r="A122" s="313" t="s">
        <v>55</v>
      </c>
      <c r="B122" s="313"/>
      <c r="C122" s="313"/>
      <c r="D122" s="313"/>
      <c r="E122" s="313"/>
      <c r="F122" s="313"/>
      <c r="H122" s="89"/>
      <c r="I122" s="89"/>
      <c r="J122" s="89"/>
      <c r="K122" s="89"/>
      <c r="L122" s="89"/>
    </row>
  </sheetData>
  <mergeCells count="5">
    <mergeCell ref="A1:G1"/>
    <mergeCell ref="A42:G42"/>
    <mergeCell ref="A122:F122"/>
    <mergeCell ref="A98:F98"/>
    <mergeCell ref="B45:F4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&amp;LPiano Nazionale di Ripresa e Resilienza.
Sesta relazione istruttoria sul rispetto del vincolo di destinazione alle regioni 
del Mezzogiorno di almeno il 40 per cento delle risorse allocabili territorialmente&amp;R&amp;G</oddHeader>
    <oddFooter>&amp;RAggiornamento al 30 giugno 2025</oddFooter>
  </headerFooter>
  <rowBreaks count="2" manualBreakCount="2">
    <brk id="43" max="6" man="1"/>
    <brk id="95" max="6" man="1"/>
  </row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19D59-0D4C-40C9-831B-67B23C25D593}">
  <dimension ref="A1:G35"/>
  <sheetViews>
    <sheetView zoomScaleNormal="100" workbookViewId="0">
      <selection activeCell="D19" sqref="D19"/>
    </sheetView>
  </sheetViews>
  <sheetFormatPr defaultColWidth="8.6328125" defaultRowHeight="14.5" x14ac:dyDescent="0.35"/>
  <cols>
    <col min="1" max="1" width="14.1796875" style="35" customWidth="1"/>
    <col min="2" max="2" width="54" style="35" customWidth="1"/>
    <col min="3" max="3" width="10.453125" style="35" customWidth="1"/>
    <col min="4" max="4" width="12" style="35" customWidth="1"/>
    <col min="5" max="5" width="13" style="35" customWidth="1"/>
    <col min="6" max="6" width="14" style="35" customWidth="1"/>
    <col min="7" max="7" width="14.453125" style="35" customWidth="1"/>
    <col min="8" max="8" width="8.6328125" style="35"/>
    <col min="9" max="9" width="12.6328125" style="35" bestFit="1" customWidth="1"/>
    <col min="10" max="16384" width="8.6328125" style="35"/>
  </cols>
  <sheetData>
    <row r="1" spans="1:7" x14ac:dyDescent="0.35">
      <c r="A1" s="323" t="s">
        <v>439</v>
      </c>
      <c r="B1" s="323"/>
      <c r="C1" s="323"/>
      <c r="D1" s="323"/>
      <c r="E1" s="323"/>
      <c r="F1" s="323"/>
      <c r="G1" s="323"/>
    </row>
    <row r="2" spans="1:7" ht="39" x14ac:dyDescent="0.35">
      <c r="A2" s="121" t="s">
        <v>66</v>
      </c>
      <c r="B2" s="121" t="s">
        <v>67</v>
      </c>
      <c r="C2" s="121" t="s">
        <v>51</v>
      </c>
      <c r="D2" s="121" t="s">
        <v>37</v>
      </c>
      <c r="E2" s="121" t="s">
        <v>52</v>
      </c>
      <c r="F2" s="121" t="s">
        <v>53</v>
      </c>
      <c r="G2" s="121" t="s">
        <v>793</v>
      </c>
    </row>
    <row r="3" spans="1:7" ht="26" x14ac:dyDescent="0.35">
      <c r="A3" s="122" t="s">
        <v>440</v>
      </c>
      <c r="B3" s="122" t="s">
        <v>441</v>
      </c>
      <c r="C3" s="161">
        <v>800</v>
      </c>
      <c r="D3" s="123">
        <v>16.02204175</v>
      </c>
      <c r="E3" s="123">
        <v>0</v>
      </c>
      <c r="F3" s="123">
        <v>783.97795825000003</v>
      </c>
      <c r="G3" s="124">
        <v>97.997244781250004</v>
      </c>
    </row>
    <row r="4" spans="1:7" x14ac:dyDescent="0.35">
      <c r="A4" s="122" t="s">
        <v>442</v>
      </c>
      <c r="B4" s="122" t="s">
        <v>443</v>
      </c>
      <c r="C4" s="161">
        <v>2350</v>
      </c>
      <c r="D4" s="123">
        <v>0</v>
      </c>
      <c r="E4" s="123">
        <v>0</v>
      </c>
      <c r="F4" s="123">
        <v>2350</v>
      </c>
      <c r="G4" s="124">
        <v>100</v>
      </c>
    </row>
    <row r="5" spans="1:7" x14ac:dyDescent="0.35">
      <c r="A5" s="122" t="s">
        <v>444</v>
      </c>
      <c r="B5" s="122" t="s">
        <v>445</v>
      </c>
      <c r="C5" s="161">
        <v>499.99999999999994</v>
      </c>
      <c r="D5" s="123">
        <v>0</v>
      </c>
      <c r="E5" s="123">
        <v>0</v>
      </c>
      <c r="F5" s="123">
        <v>499.99999999999994</v>
      </c>
      <c r="G5" s="124">
        <v>100</v>
      </c>
    </row>
    <row r="6" spans="1:7" ht="39" x14ac:dyDescent="0.35">
      <c r="A6" s="122" t="s">
        <v>446</v>
      </c>
      <c r="B6" s="122" t="s">
        <v>447</v>
      </c>
      <c r="C6" s="161">
        <v>2000</v>
      </c>
      <c r="D6" s="123">
        <v>40</v>
      </c>
      <c r="E6" s="123">
        <v>0</v>
      </c>
      <c r="F6" s="123">
        <v>1960</v>
      </c>
      <c r="G6" s="124">
        <v>98</v>
      </c>
    </row>
    <row r="7" spans="1:7" ht="26" x14ac:dyDescent="0.35">
      <c r="A7" s="122" t="s">
        <v>448</v>
      </c>
      <c r="B7" s="122" t="s">
        <v>449</v>
      </c>
      <c r="C7" s="161">
        <v>880</v>
      </c>
      <c r="D7" s="123">
        <v>0</v>
      </c>
      <c r="E7" s="123">
        <v>0</v>
      </c>
      <c r="F7" s="123">
        <v>880</v>
      </c>
      <c r="G7" s="124">
        <v>100</v>
      </c>
    </row>
    <row r="8" spans="1:7" x14ac:dyDescent="0.35">
      <c r="A8" s="129" t="s">
        <v>34</v>
      </c>
      <c r="B8" s="129"/>
      <c r="C8" s="259">
        <v>6530</v>
      </c>
      <c r="D8" s="260">
        <v>56.02204175</v>
      </c>
      <c r="E8" s="260">
        <v>0</v>
      </c>
      <c r="F8" s="260">
        <v>6473.9779582499996</v>
      </c>
      <c r="G8" s="261">
        <v>99.14208205589587</v>
      </c>
    </row>
    <row r="9" spans="1:7" x14ac:dyDescent="0.35">
      <c r="A9" s="325" t="s">
        <v>55</v>
      </c>
      <c r="B9" s="325"/>
      <c r="C9" s="325"/>
      <c r="D9" s="325"/>
      <c r="E9" s="325"/>
      <c r="F9" s="325"/>
      <c r="G9" s="325"/>
    </row>
    <row r="10" spans="1:7" x14ac:dyDescent="0.35">
      <c r="A10" s="48"/>
      <c r="B10" s="48"/>
      <c r="C10" s="48"/>
      <c r="D10" s="48"/>
      <c r="E10" s="48"/>
      <c r="F10" s="48"/>
      <c r="G10" s="48"/>
    </row>
    <row r="11" spans="1:7" ht="33" customHeight="1" x14ac:dyDescent="0.35">
      <c r="A11" s="125"/>
      <c r="B11" s="319" t="s">
        <v>450</v>
      </c>
      <c r="C11" s="319"/>
      <c r="D11" s="319"/>
      <c r="E11" s="319"/>
      <c r="F11" s="319"/>
      <c r="G11" s="48"/>
    </row>
    <row r="12" spans="1:7" ht="26" x14ac:dyDescent="0.35">
      <c r="A12" s="125"/>
      <c r="B12" s="121" t="s">
        <v>67</v>
      </c>
      <c r="C12" s="121" t="s">
        <v>91</v>
      </c>
      <c r="D12" s="121" t="s">
        <v>92</v>
      </c>
      <c r="E12" s="121" t="s">
        <v>61</v>
      </c>
      <c r="F12" s="121" t="s">
        <v>93</v>
      </c>
      <c r="G12" s="48"/>
    </row>
    <row r="13" spans="1:7" ht="26" x14ac:dyDescent="0.35">
      <c r="A13" s="125"/>
      <c r="B13" s="122" t="s">
        <v>451</v>
      </c>
      <c r="C13" s="124">
        <v>607.43003233999991</v>
      </c>
      <c r="D13" s="143">
        <v>0</v>
      </c>
      <c r="E13" s="124">
        <v>176.54792591000003</v>
      </c>
      <c r="F13" s="123"/>
      <c r="G13" s="48"/>
    </row>
    <row r="14" spans="1:7" x14ac:dyDescent="0.35">
      <c r="A14" s="125"/>
      <c r="B14" s="127" t="s">
        <v>94</v>
      </c>
      <c r="C14" s="124">
        <v>229.32996059272998</v>
      </c>
      <c r="D14" s="143">
        <v>0</v>
      </c>
      <c r="E14" s="124">
        <v>70.619170364000013</v>
      </c>
      <c r="F14" s="126">
        <v>0.38259893380966747</v>
      </c>
      <c r="G14" s="48"/>
    </row>
    <row r="15" spans="1:7" x14ac:dyDescent="0.35">
      <c r="A15" s="125"/>
      <c r="B15" s="122" t="s">
        <v>452</v>
      </c>
      <c r="C15" s="124">
        <v>2350</v>
      </c>
      <c r="D15" s="143">
        <v>0</v>
      </c>
      <c r="E15" s="124">
        <v>0</v>
      </c>
      <c r="F15" s="123"/>
      <c r="G15" s="48"/>
    </row>
    <row r="16" spans="1:7" x14ac:dyDescent="0.35">
      <c r="A16" s="125"/>
      <c r="B16" s="127" t="s">
        <v>94</v>
      </c>
      <c r="C16" s="124">
        <v>834.08691612999996</v>
      </c>
      <c r="D16" s="143">
        <v>0</v>
      </c>
      <c r="E16" s="124">
        <v>0</v>
      </c>
      <c r="F16" s="126">
        <v>0.35493060260851061</v>
      </c>
      <c r="G16" s="48"/>
    </row>
    <row r="17" spans="1:7" ht="26" x14ac:dyDescent="0.35">
      <c r="A17" s="125"/>
      <c r="B17" s="122" t="s">
        <v>453</v>
      </c>
      <c r="C17" s="124">
        <v>307.66905367999999</v>
      </c>
      <c r="D17" s="143">
        <v>0</v>
      </c>
      <c r="E17" s="124">
        <v>192.33094631999998</v>
      </c>
      <c r="F17" s="162"/>
      <c r="G17" s="48"/>
    </row>
    <row r="18" spans="1:7" x14ac:dyDescent="0.35">
      <c r="A18" s="125"/>
      <c r="B18" s="127" t="s">
        <v>94</v>
      </c>
      <c r="C18" s="124">
        <v>145.72265323999997</v>
      </c>
      <c r="D18" s="143">
        <v>0</v>
      </c>
      <c r="E18" s="124">
        <v>76.932378528000001</v>
      </c>
      <c r="F18" s="126">
        <v>0.44531006353599989</v>
      </c>
      <c r="G18" s="48"/>
    </row>
    <row r="19" spans="1:7" ht="39" x14ac:dyDescent="0.35">
      <c r="A19" s="125"/>
      <c r="B19" s="122" t="s">
        <v>454</v>
      </c>
      <c r="C19" s="124">
        <v>1960</v>
      </c>
      <c r="D19" s="143">
        <v>0</v>
      </c>
      <c r="E19" s="124">
        <v>0</v>
      </c>
      <c r="F19" s="163"/>
      <c r="G19" s="48"/>
    </row>
    <row r="20" spans="1:7" x14ac:dyDescent="0.35">
      <c r="A20" s="125"/>
      <c r="B20" s="127" t="s">
        <v>94</v>
      </c>
      <c r="C20" s="124">
        <v>784</v>
      </c>
      <c r="D20" s="143">
        <v>0</v>
      </c>
      <c r="E20" s="124">
        <v>0</v>
      </c>
      <c r="F20" s="126">
        <v>0.4</v>
      </c>
      <c r="G20" s="48"/>
    </row>
    <row r="21" spans="1:7" ht="26" x14ac:dyDescent="0.35">
      <c r="A21" s="125"/>
      <c r="B21" s="122" t="s">
        <v>455</v>
      </c>
      <c r="C21" s="124">
        <v>877.36413945000004</v>
      </c>
      <c r="D21" s="143">
        <v>0</v>
      </c>
      <c r="E21" s="124">
        <v>2.6358605500000118</v>
      </c>
      <c r="F21" s="163"/>
      <c r="G21" s="48"/>
    </row>
    <row r="22" spans="1:7" x14ac:dyDescent="0.35">
      <c r="A22" s="125"/>
      <c r="B22" s="127" t="s">
        <v>94</v>
      </c>
      <c r="C22" s="124">
        <v>409.41982840852501</v>
      </c>
      <c r="D22" s="143">
        <v>0</v>
      </c>
      <c r="E22" s="124"/>
      <c r="F22" s="126">
        <v>0.46524980500968749</v>
      </c>
      <c r="G22" s="48"/>
    </row>
    <row r="23" spans="1:7" x14ac:dyDescent="0.35">
      <c r="A23" s="125"/>
      <c r="B23" s="129" t="s">
        <v>34</v>
      </c>
      <c r="C23" s="261">
        <v>6102.46322547</v>
      </c>
      <c r="D23" s="143">
        <v>0</v>
      </c>
      <c r="E23" s="261">
        <v>371.51473278000003</v>
      </c>
      <c r="F23" s="262"/>
      <c r="G23" s="48"/>
    </row>
    <row r="24" spans="1:7" x14ac:dyDescent="0.35">
      <c r="A24" s="125"/>
      <c r="B24" s="263" t="s">
        <v>95</v>
      </c>
      <c r="C24" s="261">
        <v>2402.5593583712548</v>
      </c>
      <c r="D24" s="254">
        <v>0</v>
      </c>
      <c r="E24" s="261">
        <v>147.55154889200003</v>
      </c>
      <c r="F24" s="264">
        <v>0.39390169748934128</v>
      </c>
      <c r="G24" s="48"/>
    </row>
    <row r="25" spans="1:7" x14ac:dyDescent="0.35">
      <c r="A25" s="48"/>
      <c r="B25" s="164" t="s">
        <v>55</v>
      </c>
      <c r="C25" s="128"/>
      <c r="D25" s="128"/>
      <c r="E25" s="128"/>
      <c r="F25" s="48"/>
      <c r="G25" s="48"/>
    </row>
    <row r="26" spans="1:7" x14ac:dyDescent="0.35">
      <c r="A26" s="48"/>
      <c r="B26" s="48"/>
      <c r="C26" s="48"/>
      <c r="D26" s="48"/>
      <c r="E26" s="48"/>
      <c r="F26" s="48"/>
      <c r="G26" s="48"/>
    </row>
    <row r="27" spans="1:7" ht="29" customHeight="1" x14ac:dyDescent="0.35">
      <c r="A27" s="319" t="s">
        <v>456</v>
      </c>
      <c r="B27" s="319"/>
      <c r="C27" s="319"/>
      <c r="D27" s="319"/>
      <c r="E27" s="319"/>
      <c r="F27" s="319"/>
      <c r="G27" s="48"/>
    </row>
    <row r="28" spans="1:7" ht="26" x14ac:dyDescent="0.35">
      <c r="A28" s="121" t="s">
        <v>66</v>
      </c>
      <c r="B28" s="121" t="s">
        <v>67</v>
      </c>
      <c r="C28" s="121" t="s">
        <v>96</v>
      </c>
      <c r="D28" s="121" t="s">
        <v>62</v>
      </c>
      <c r="E28" s="121" t="s">
        <v>63</v>
      </c>
      <c r="F28" s="121" t="s">
        <v>796</v>
      </c>
      <c r="G28" s="48"/>
    </row>
    <row r="29" spans="1:7" ht="26" x14ac:dyDescent="0.35">
      <c r="A29" s="122" t="s">
        <v>440</v>
      </c>
      <c r="B29" s="122" t="s">
        <v>441</v>
      </c>
      <c r="C29" s="161">
        <v>299.94913095672996</v>
      </c>
      <c r="D29" s="123">
        <v>70.619170364000013</v>
      </c>
      <c r="E29" s="123">
        <v>229.32996059272998</v>
      </c>
      <c r="F29" s="123">
        <v>76.456284391039844</v>
      </c>
      <c r="G29" s="48"/>
    </row>
    <row r="30" spans="1:7" x14ac:dyDescent="0.35">
      <c r="A30" s="122" t="s">
        <v>442</v>
      </c>
      <c r="B30" s="122" t="s">
        <v>443</v>
      </c>
      <c r="C30" s="161">
        <v>834.08691612999996</v>
      </c>
      <c r="D30" s="123">
        <v>0</v>
      </c>
      <c r="E30" s="123">
        <v>834.08691612999996</v>
      </c>
      <c r="F30" s="123">
        <v>100</v>
      </c>
      <c r="G30" s="48"/>
    </row>
    <row r="31" spans="1:7" x14ac:dyDescent="0.35">
      <c r="A31" s="122" t="s">
        <v>444</v>
      </c>
      <c r="B31" s="122" t="s">
        <v>445</v>
      </c>
      <c r="C31" s="161">
        <v>222.65503176799996</v>
      </c>
      <c r="D31" s="123">
        <v>76.932378528000001</v>
      </c>
      <c r="E31" s="123">
        <v>145.72265323999997</v>
      </c>
      <c r="F31" s="123">
        <v>65.44772515711152</v>
      </c>
      <c r="G31" s="48"/>
    </row>
    <row r="32" spans="1:7" ht="39" x14ac:dyDescent="0.35">
      <c r="A32" s="122" t="s">
        <v>446</v>
      </c>
      <c r="B32" s="122" t="s">
        <v>447</v>
      </c>
      <c r="C32" s="161">
        <v>784</v>
      </c>
      <c r="D32" s="123">
        <v>784</v>
      </c>
      <c r="E32" s="123">
        <v>0</v>
      </c>
      <c r="F32" s="123">
        <v>0</v>
      </c>
      <c r="G32" s="48"/>
    </row>
    <row r="33" spans="1:7" ht="26" x14ac:dyDescent="0.35">
      <c r="A33" s="122" t="s">
        <v>448</v>
      </c>
      <c r="B33" s="122" t="s">
        <v>449</v>
      </c>
      <c r="C33" s="161">
        <v>409.41982840852501</v>
      </c>
      <c r="D33" s="123">
        <v>0</v>
      </c>
      <c r="E33" s="123">
        <v>409.41982840852501</v>
      </c>
      <c r="F33" s="123">
        <v>100</v>
      </c>
      <c r="G33" s="48"/>
    </row>
    <row r="34" spans="1:7" x14ac:dyDescent="0.35">
      <c r="A34" s="129" t="s">
        <v>34</v>
      </c>
      <c r="B34" s="129"/>
      <c r="C34" s="265">
        <v>2550.1109072632548</v>
      </c>
      <c r="D34" s="265">
        <v>931.55154889200003</v>
      </c>
      <c r="E34" s="265">
        <v>1618.559358371255</v>
      </c>
      <c r="F34" s="162">
        <v>63.470155504266735</v>
      </c>
      <c r="G34" s="48"/>
    </row>
    <row r="35" spans="1:7" x14ac:dyDescent="0.35">
      <c r="A35" s="291" t="s">
        <v>55</v>
      </c>
      <c r="B35" s="48"/>
      <c r="C35" s="48"/>
      <c r="D35" s="48"/>
      <c r="E35" s="48"/>
      <c r="F35" s="48"/>
      <c r="G35" s="48"/>
    </row>
  </sheetData>
  <mergeCells count="4">
    <mergeCell ref="A1:G1"/>
    <mergeCell ref="A9:G9"/>
    <mergeCell ref="B11:F11"/>
    <mergeCell ref="A27:F27"/>
  </mergeCells>
  <pageMargins left="0.70866141732283472" right="0.70866141732283472" top="1.0629921259842521" bottom="0.74803149606299213" header="0.31496062992125984" footer="0.31496062992125984"/>
  <pageSetup paperSize="9" scale="87" orientation="landscape" r:id="rId1"/>
  <headerFooter>
    <oddHeader>&amp;LPiano Nazionale di Ripresa e Resilienza.
Sesta relazione istruttoria sul rispetto del vincolo di destinazione alle regioni 
del Mezzogiorno di almeno il 40 per cento delle risorse allocabili territorialmente&amp;R&amp;G</oddHeader>
    <oddFooter>&amp;RAggiornamento al 30 giugno 2025</oddFooter>
  </headerFooter>
  <rowBreaks count="1" manualBreakCount="1">
    <brk id="25" max="6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D5117-41E6-4C8B-BF48-02108068B76A}">
  <dimension ref="A1:O150"/>
  <sheetViews>
    <sheetView topLeftCell="A138" zoomScale="90" zoomScaleNormal="90" workbookViewId="0">
      <selection activeCell="B96" sqref="B96"/>
    </sheetView>
  </sheetViews>
  <sheetFormatPr defaultColWidth="8.6328125" defaultRowHeight="14.5" x14ac:dyDescent="0.35"/>
  <cols>
    <col min="1" max="1" width="12.36328125" style="35" customWidth="1"/>
    <col min="2" max="2" width="59.6328125" style="151" customWidth="1"/>
    <col min="3" max="3" width="9.36328125" style="35" customWidth="1"/>
    <col min="4" max="5" width="9.453125" style="35" customWidth="1"/>
    <col min="6" max="6" width="12" style="35" customWidth="1"/>
    <col min="7" max="7" width="12.81640625" style="35" customWidth="1"/>
    <col min="8" max="8" width="8.6328125" style="35"/>
    <col min="9" max="9" width="15" style="35" customWidth="1"/>
    <col min="10" max="10" width="8.6328125" style="35"/>
    <col min="11" max="11" width="17.453125" style="35" bestFit="1" customWidth="1"/>
    <col min="12" max="12" width="22" style="35" customWidth="1"/>
    <col min="13" max="13" width="17.81640625" style="35" customWidth="1"/>
    <col min="14" max="14" width="17.453125" style="35" bestFit="1" customWidth="1"/>
    <col min="15" max="16384" width="8.6328125" style="35"/>
  </cols>
  <sheetData>
    <row r="1" spans="1:7" s="36" customFormat="1" x14ac:dyDescent="0.35">
      <c r="A1" s="312" t="s">
        <v>598</v>
      </c>
      <c r="B1" s="312"/>
      <c r="C1" s="312"/>
      <c r="D1" s="312"/>
      <c r="E1" s="312"/>
      <c r="F1" s="312"/>
      <c r="G1" s="312"/>
    </row>
    <row r="2" spans="1:7" ht="39" x14ac:dyDescent="0.35">
      <c r="A2" s="66" t="s">
        <v>66</v>
      </c>
      <c r="B2" s="66" t="s">
        <v>67</v>
      </c>
      <c r="C2" s="66" t="s">
        <v>51</v>
      </c>
      <c r="D2" s="66" t="s">
        <v>37</v>
      </c>
      <c r="E2" s="66" t="s">
        <v>52</v>
      </c>
      <c r="F2" s="66" t="s">
        <v>53</v>
      </c>
      <c r="G2" s="66" t="s">
        <v>793</v>
      </c>
    </row>
    <row r="3" spans="1:7" x14ac:dyDescent="0.35">
      <c r="A3" s="67" t="s">
        <v>493</v>
      </c>
      <c r="B3" s="142" t="s">
        <v>494</v>
      </c>
      <c r="C3" s="143">
        <f>SUM(D3:F3)</f>
        <v>8.9784835999999988</v>
      </c>
      <c r="D3" s="144">
        <v>8.9784835999999988</v>
      </c>
      <c r="E3" s="144">
        <v>0</v>
      </c>
      <c r="F3" s="144">
        <v>0</v>
      </c>
      <c r="G3" s="120">
        <f>F3/C3*100</f>
        <v>0</v>
      </c>
    </row>
    <row r="4" spans="1:7" x14ac:dyDescent="0.35">
      <c r="A4" s="67" t="s">
        <v>495</v>
      </c>
      <c r="B4" s="142" t="s">
        <v>496</v>
      </c>
      <c r="C4" s="143">
        <f t="shared" ref="C4:C39" si="0">SUM(D4:F4)</f>
        <v>230</v>
      </c>
      <c r="D4" s="144">
        <v>0</v>
      </c>
      <c r="E4" s="144">
        <v>0</v>
      </c>
      <c r="F4" s="144">
        <v>230</v>
      </c>
      <c r="G4" s="120">
        <f t="shared" ref="G4:G40" si="1">F4/C4*100</f>
        <v>100</v>
      </c>
    </row>
    <row r="5" spans="1:7" x14ac:dyDescent="0.35">
      <c r="A5" s="67" t="s">
        <v>497</v>
      </c>
      <c r="B5" s="142" t="s">
        <v>498</v>
      </c>
      <c r="C5" s="143">
        <f t="shared" si="0"/>
        <v>300</v>
      </c>
      <c r="D5" s="144">
        <v>0</v>
      </c>
      <c r="E5" s="144">
        <v>0</v>
      </c>
      <c r="F5" s="144">
        <v>300</v>
      </c>
      <c r="G5" s="120">
        <f t="shared" si="1"/>
        <v>100</v>
      </c>
    </row>
    <row r="6" spans="1:7" x14ac:dyDescent="0.35">
      <c r="A6" s="67" t="s">
        <v>499</v>
      </c>
      <c r="B6" s="142" t="s">
        <v>500</v>
      </c>
      <c r="C6" s="143">
        <f t="shared" si="0"/>
        <v>266.57240419999999</v>
      </c>
      <c r="D6" s="144">
        <v>0</v>
      </c>
      <c r="E6" s="144">
        <v>0</v>
      </c>
      <c r="F6" s="144">
        <v>266.57240419999999</v>
      </c>
      <c r="G6" s="120">
        <f t="shared" si="1"/>
        <v>100</v>
      </c>
    </row>
    <row r="7" spans="1:7" x14ac:dyDescent="0.35">
      <c r="A7" s="67" t="s">
        <v>501</v>
      </c>
      <c r="B7" s="142" t="s">
        <v>502</v>
      </c>
      <c r="C7" s="143">
        <f t="shared" si="0"/>
        <v>200</v>
      </c>
      <c r="D7" s="144">
        <v>0</v>
      </c>
      <c r="E7" s="144">
        <v>0</v>
      </c>
      <c r="F7" s="144">
        <v>200</v>
      </c>
      <c r="G7" s="120">
        <f t="shared" si="1"/>
        <v>100</v>
      </c>
    </row>
    <row r="8" spans="1:7" x14ac:dyDescent="0.35">
      <c r="A8" s="67" t="s">
        <v>503</v>
      </c>
      <c r="B8" s="142" t="s">
        <v>504</v>
      </c>
      <c r="C8" s="143">
        <f t="shared" si="0"/>
        <v>3600</v>
      </c>
      <c r="D8" s="144">
        <v>0</v>
      </c>
      <c r="E8" s="144">
        <v>0</v>
      </c>
      <c r="F8" s="144">
        <v>3600</v>
      </c>
      <c r="G8" s="120">
        <f t="shared" si="1"/>
        <v>100</v>
      </c>
    </row>
    <row r="9" spans="1:7" ht="29" x14ac:dyDescent="0.35">
      <c r="A9" s="67" t="s">
        <v>505</v>
      </c>
      <c r="B9" s="142" t="s">
        <v>506</v>
      </c>
      <c r="C9" s="143">
        <f t="shared" si="0"/>
        <v>2415</v>
      </c>
      <c r="D9" s="144">
        <v>0</v>
      </c>
      <c r="E9" s="144">
        <v>0</v>
      </c>
      <c r="F9" s="144">
        <v>2415</v>
      </c>
      <c r="G9" s="120">
        <f t="shared" si="1"/>
        <v>100</v>
      </c>
    </row>
    <row r="10" spans="1:7" ht="29" x14ac:dyDescent="0.35">
      <c r="A10" s="67" t="s">
        <v>507</v>
      </c>
      <c r="B10" s="142" t="s">
        <v>508</v>
      </c>
      <c r="C10" s="143">
        <f t="shared" si="0"/>
        <v>962</v>
      </c>
      <c r="D10" s="144">
        <v>0</v>
      </c>
      <c r="E10" s="144">
        <v>0</v>
      </c>
      <c r="F10" s="144">
        <v>962</v>
      </c>
      <c r="G10" s="120">
        <f t="shared" si="1"/>
        <v>100</v>
      </c>
    </row>
    <row r="11" spans="1:7" ht="29" x14ac:dyDescent="0.35">
      <c r="A11" s="67" t="s">
        <v>509</v>
      </c>
      <c r="B11" s="142" t="s">
        <v>510</v>
      </c>
      <c r="C11" s="143">
        <f t="shared" si="0"/>
        <v>2000</v>
      </c>
      <c r="D11" s="144">
        <v>0</v>
      </c>
      <c r="E11" s="144">
        <v>0</v>
      </c>
      <c r="F11" s="144">
        <v>2000</v>
      </c>
      <c r="G11" s="120">
        <f t="shared" si="1"/>
        <v>100</v>
      </c>
    </row>
    <row r="12" spans="1:7" ht="29" x14ac:dyDescent="0.35">
      <c r="A12" s="67" t="s">
        <v>511</v>
      </c>
      <c r="B12" s="142" t="s">
        <v>512</v>
      </c>
      <c r="C12" s="143">
        <f t="shared" si="0"/>
        <v>1924</v>
      </c>
      <c r="D12" s="144">
        <v>0</v>
      </c>
      <c r="E12" s="144">
        <v>0</v>
      </c>
      <c r="F12" s="144">
        <v>1924</v>
      </c>
      <c r="G12" s="120">
        <f t="shared" si="1"/>
        <v>100</v>
      </c>
    </row>
    <row r="13" spans="1:7" ht="29" x14ac:dyDescent="0.35">
      <c r="A13" s="67" t="s">
        <v>513</v>
      </c>
      <c r="B13" s="142" t="s">
        <v>514</v>
      </c>
      <c r="C13" s="143">
        <f t="shared" si="0"/>
        <v>1254.3409976300002</v>
      </c>
      <c r="D13" s="144">
        <v>0</v>
      </c>
      <c r="E13" s="144">
        <v>0</v>
      </c>
      <c r="F13" s="144">
        <v>1254.3409976300002</v>
      </c>
      <c r="G13" s="120">
        <f t="shared" si="1"/>
        <v>100</v>
      </c>
    </row>
    <row r="14" spans="1:7" ht="29" x14ac:dyDescent="0.35">
      <c r="A14" s="67" t="s">
        <v>515</v>
      </c>
      <c r="B14" s="142" t="s">
        <v>516</v>
      </c>
      <c r="C14" s="143">
        <f t="shared" si="0"/>
        <v>798.78172094000001</v>
      </c>
      <c r="D14" s="144">
        <v>0</v>
      </c>
      <c r="E14" s="144">
        <v>0</v>
      </c>
      <c r="F14" s="144">
        <v>798.78172094000001</v>
      </c>
      <c r="G14" s="120">
        <f t="shared" si="1"/>
        <v>100</v>
      </c>
    </row>
    <row r="15" spans="1:7" ht="29" x14ac:dyDescent="0.35">
      <c r="A15" s="67" t="s">
        <v>517</v>
      </c>
      <c r="B15" s="142" t="s">
        <v>518</v>
      </c>
      <c r="C15" s="143">
        <f t="shared" si="0"/>
        <v>1800</v>
      </c>
      <c r="D15" s="144">
        <v>0</v>
      </c>
      <c r="E15" s="144">
        <v>0</v>
      </c>
      <c r="F15" s="144">
        <v>1800</v>
      </c>
      <c r="G15" s="120">
        <f t="shared" si="1"/>
        <v>100</v>
      </c>
    </row>
    <row r="16" spans="1:7" ht="29" x14ac:dyDescent="0.35">
      <c r="A16" s="67" t="s">
        <v>519</v>
      </c>
      <c r="B16" s="142" t="s">
        <v>520</v>
      </c>
      <c r="C16" s="143">
        <f t="shared" si="0"/>
        <v>4470</v>
      </c>
      <c r="D16" s="144">
        <v>0</v>
      </c>
      <c r="E16" s="144">
        <v>0</v>
      </c>
      <c r="F16" s="144">
        <v>4470</v>
      </c>
      <c r="G16" s="120">
        <f t="shared" si="1"/>
        <v>100</v>
      </c>
    </row>
    <row r="17" spans="1:7" ht="29" x14ac:dyDescent="0.35">
      <c r="A17" s="67" t="s">
        <v>521</v>
      </c>
      <c r="B17" s="142" t="s">
        <v>522</v>
      </c>
      <c r="C17" s="143">
        <f t="shared" si="0"/>
        <v>4260.1400000000003</v>
      </c>
      <c r="D17" s="144">
        <v>0</v>
      </c>
      <c r="E17" s="144">
        <v>0</v>
      </c>
      <c r="F17" s="144">
        <v>4260.1400000000003</v>
      </c>
      <c r="G17" s="120">
        <f t="shared" si="1"/>
        <v>100</v>
      </c>
    </row>
    <row r="18" spans="1:7" x14ac:dyDescent="0.35">
      <c r="A18" s="67" t="s">
        <v>523</v>
      </c>
      <c r="B18" s="142" t="s">
        <v>524</v>
      </c>
      <c r="C18" s="143">
        <f t="shared" si="0"/>
        <v>474</v>
      </c>
      <c r="D18" s="144">
        <v>0</v>
      </c>
      <c r="E18" s="144">
        <v>0</v>
      </c>
      <c r="F18" s="144">
        <v>474</v>
      </c>
      <c r="G18" s="120">
        <f t="shared" si="1"/>
        <v>100</v>
      </c>
    </row>
    <row r="19" spans="1:7" x14ac:dyDescent="0.35">
      <c r="A19" s="67" t="s">
        <v>525</v>
      </c>
      <c r="B19" s="142" t="s">
        <v>526</v>
      </c>
      <c r="C19" s="143">
        <f t="shared" si="0"/>
        <v>413.74491882999996</v>
      </c>
      <c r="D19" s="144">
        <v>0</v>
      </c>
      <c r="E19" s="144">
        <v>0</v>
      </c>
      <c r="F19" s="144">
        <v>413.74491882999996</v>
      </c>
      <c r="G19" s="120">
        <f t="shared" si="1"/>
        <v>100</v>
      </c>
    </row>
    <row r="20" spans="1:7" ht="29" x14ac:dyDescent="0.35">
      <c r="A20" s="67" t="s">
        <v>527</v>
      </c>
      <c r="B20" s="142" t="s">
        <v>528</v>
      </c>
      <c r="C20" s="143">
        <f t="shared" si="0"/>
        <v>2466</v>
      </c>
      <c r="D20" s="144">
        <v>0</v>
      </c>
      <c r="E20" s="144">
        <v>0</v>
      </c>
      <c r="F20" s="144">
        <v>2466</v>
      </c>
      <c r="G20" s="120">
        <f t="shared" si="1"/>
        <v>100</v>
      </c>
    </row>
    <row r="21" spans="1:7" ht="29" x14ac:dyDescent="0.35">
      <c r="A21" s="67" t="s">
        <v>529</v>
      </c>
      <c r="B21" s="142" t="s">
        <v>530</v>
      </c>
      <c r="C21" s="143">
        <f t="shared" si="0"/>
        <v>2970.422501</v>
      </c>
      <c r="D21" s="144">
        <v>0</v>
      </c>
      <c r="E21" s="144">
        <v>0</v>
      </c>
      <c r="F21" s="144">
        <v>2970.422501</v>
      </c>
      <c r="G21" s="120">
        <f t="shared" si="1"/>
        <v>100</v>
      </c>
    </row>
    <row r="22" spans="1:7" ht="29" x14ac:dyDescent="0.35">
      <c r="A22" s="67" t="s">
        <v>531</v>
      </c>
      <c r="B22" s="142" t="s">
        <v>532</v>
      </c>
      <c r="C22" s="143">
        <f t="shared" si="0"/>
        <v>936</v>
      </c>
      <c r="D22" s="144">
        <v>0</v>
      </c>
      <c r="E22" s="144">
        <v>0</v>
      </c>
      <c r="F22" s="144">
        <v>936</v>
      </c>
      <c r="G22" s="120">
        <f t="shared" si="1"/>
        <v>100</v>
      </c>
    </row>
    <row r="23" spans="1:7" ht="29" x14ac:dyDescent="0.35">
      <c r="A23" s="67" t="s">
        <v>533</v>
      </c>
      <c r="B23" s="142" t="s">
        <v>534</v>
      </c>
      <c r="C23" s="143">
        <f t="shared" si="0"/>
        <v>2400</v>
      </c>
      <c r="D23" s="144">
        <v>0</v>
      </c>
      <c r="E23" s="144">
        <v>0</v>
      </c>
      <c r="F23" s="144">
        <v>2400</v>
      </c>
      <c r="G23" s="120">
        <f t="shared" si="1"/>
        <v>100</v>
      </c>
    </row>
    <row r="24" spans="1:7" x14ac:dyDescent="0.35">
      <c r="A24" s="67" t="s">
        <v>535</v>
      </c>
      <c r="B24" s="142" t="s">
        <v>536</v>
      </c>
      <c r="C24" s="143">
        <f t="shared" si="0"/>
        <v>345.34500000000003</v>
      </c>
      <c r="D24" s="144">
        <v>0</v>
      </c>
      <c r="E24" s="144">
        <v>0</v>
      </c>
      <c r="F24" s="144">
        <v>345.34500000000003</v>
      </c>
      <c r="G24" s="120">
        <f t="shared" si="1"/>
        <v>100</v>
      </c>
    </row>
    <row r="25" spans="1:7" x14ac:dyDescent="0.35">
      <c r="A25" s="67" t="s">
        <v>537</v>
      </c>
      <c r="B25" s="142" t="s">
        <v>538</v>
      </c>
      <c r="C25" s="143">
        <f t="shared" si="0"/>
        <v>202.77332258999999</v>
      </c>
      <c r="D25" s="144">
        <v>0</v>
      </c>
      <c r="E25" s="144">
        <v>0</v>
      </c>
      <c r="F25" s="144">
        <v>202.77332258999999</v>
      </c>
      <c r="G25" s="120">
        <f t="shared" si="1"/>
        <v>100</v>
      </c>
    </row>
    <row r="26" spans="1:7" x14ac:dyDescent="0.35">
      <c r="A26" s="67" t="s">
        <v>539</v>
      </c>
      <c r="B26" s="142" t="s">
        <v>540</v>
      </c>
      <c r="C26" s="143">
        <f t="shared" si="0"/>
        <v>29.999962059999998</v>
      </c>
      <c r="D26" s="144">
        <v>29.999962059999998</v>
      </c>
      <c r="E26" s="144">
        <v>0</v>
      </c>
      <c r="F26" s="144">
        <v>0</v>
      </c>
      <c r="G26" s="120">
        <f t="shared" si="1"/>
        <v>0</v>
      </c>
    </row>
    <row r="27" spans="1:7" x14ac:dyDescent="0.35">
      <c r="A27" s="67" t="s">
        <v>541</v>
      </c>
      <c r="B27" s="142" t="s">
        <v>542</v>
      </c>
      <c r="C27" s="143">
        <f t="shared" si="0"/>
        <v>45</v>
      </c>
      <c r="D27" s="144">
        <v>18.212304100000001</v>
      </c>
      <c r="E27" s="144">
        <v>0</v>
      </c>
      <c r="F27" s="144">
        <v>26.787695899999999</v>
      </c>
      <c r="G27" s="120">
        <f t="shared" si="1"/>
        <v>59.528213111111107</v>
      </c>
    </row>
    <row r="28" spans="1:7" x14ac:dyDescent="0.35">
      <c r="A28" s="67" t="s">
        <v>543</v>
      </c>
      <c r="B28" s="142" t="s">
        <v>544</v>
      </c>
      <c r="C28" s="143">
        <f t="shared" si="0"/>
        <v>175</v>
      </c>
      <c r="D28" s="144">
        <v>0</v>
      </c>
      <c r="E28" s="144">
        <v>0</v>
      </c>
      <c r="F28" s="144">
        <v>175</v>
      </c>
      <c r="G28" s="120">
        <f t="shared" si="1"/>
        <v>100</v>
      </c>
    </row>
    <row r="29" spans="1:7" x14ac:dyDescent="0.35">
      <c r="A29" s="67" t="s">
        <v>545</v>
      </c>
      <c r="B29" s="142" t="s">
        <v>546</v>
      </c>
      <c r="C29" s="143">
        <f t="shared" si="0"/>
        <v>18</v>
      </c>
      <c r="D29" s="144">
        <v>18</v>
      </c>
      <c r="E29" s="144">
        <v>0</v>
      </c>
      <c r="F29" s="144">
        <v>0</v>
      </c>
      <c r="G29" s="120">
        <f t="shared" si="1"/>
        <v>0</v>
      </c>
    </row>
    <row r="30" spans="1:7" x14ac:dyDescent="0.35">
      <c r="A30" s="67" t="s">
        <v>547</v>
      </c>
      <c r="B30" s="142" t="s">
        <v>548</v>
      </c>
      <c r="C30" s="143">
        <f t="shared" si="0"/>
        <v>16</v>
      </c>
      <c r="D30" s="144">
        <v>16</v>
      </c>
      <c r="E30" s="144">
        <v>0</v>
      </c>
      <c r="F30" s="144">
        <v>0</v>
      </c>
      <c r="G30" s="120">
        <f t="shared" si="1"/>
        <v>0</v>
      </c>
    </row>
    <row r="31" spans="1:7" ht="31.5" customHeight="1" x14ac:dyDescent="0.35">
      <c r="A31" s="67" t="s">
        <v>549</v>
      </c>
      <c r="B31" s="142" t="s">
        <v>550</v>
      </c>
      <c r="C31" s="143">
        <f t="shared" si="0"/>
        <v>400</v>
      </c>
      <c r="D31" s="144">
        <v>0</v>
      </c>
      <c r="E31" s="144">
        <v>0</v>
      </c>
      <c r="F31" s="144">
        <v>400</v>
      </c>
      <c r="G31" s="120">
        <f t="shared" si="1"/>
        <v>100</v>
      </c>
    </row>
    <row r="32" spans="1:7" x14ac:dyDescent="0.35">
      <c r="A32" s="67" t="s">
        <v>551</v>
      </c>
      <c r="B32" s="289" t="s">
        <v>797</v>
      </c>
      <c r="C32" s="143">
        <f t="shared" si="0"/>
        <v>2144.6920407600001</v>
      </c>
      <c r="D32" s="144">
        <v>0</v>
      </c>
      <c r="E32" s="144">
        <v>0</v>
      </c>
      <c r="F32" s="144">
        <v>2144.6920407600001</v>
      </c>
      <c r="G32" s="120">
        <f t="shared" si="1"/>
        <v>100</v>
      </c>
    </row>
    <row r="33" spans="1:14" ht="29" x14ac:dyDescent="0.35">
      <c r="A33" s="67" t="s">
        <v>552</v>
      </c>
      <c r="B33" s="142" t="s">
        <v>553</v>
      </c>
      <c r="C33" s="143">
        <f t="shared" si="0"/>
        <v>655.30795924000006</v>
      </c>
      <c r="D33" s="144">
        <v>0</v>
      </c>
      <c r="E33" s="144">
        <v>0</v>
      </c>
      <c r="F33" s="144">
        <v>655.30795924000006</v>
      </c>
      <c r="G33" s="120">
        <f t="shared" si="1"/>
        <v>100</v>
      </c>
    </row>
    <row r="34" spans="1:14" ht="29" x14ac:dyDescent="0.35">
      <c r="A34" s="67" t="s">
        <v>554</v>
      </c>
      <c r="B34" s="142" t="s">
        <v>555</v>
      </c>
      <c r="C34" s="143">
        <f t="shared" si="0"/>
        <v>69.7</v>
      </c>
      <c r="D34" s="144">
        <v>0</v>
      </c>
      <c r="E34" s="144">
        <v>0</v>
      </c>
      <c r="F34" s="144">
        <v>69.7</v>
      </c>
      <c r="G34" s="120">
        <f t="shared" si="1"/>
        <v>100</v>
      </c>
    </row>
    <row r="35" spans="1:14" ht="29" x14ac:dyDescent="0.35">
      <c r="A35" s="67" t="s">
        <v>556</v>
      </c>
      <c r="B35" s="142" t="s">
        <v>557</v>
      </c>
      <c r="C35" s="143">
        <f t="shared" si="0"/>
        <v>6</v>
      </c>
      <c r="D35" s="144">
        <v>0</v>
      </c>
      <c r="E35" s="144">
        <v>0</v>
      </c>
      <c r="F35" s="144">
        <v>6</v>
      </c>
      <c r="G35" s="120">
        <f t="shared" si="1"/>
        <v>100</v>
      </c>
    </row>
    <row r="36" spans="1:14" ht="29" x14ac:dyDescent="0.35">
      <c r="A36" s="67" t="s">
        <v>558</v>
      </c>
      <c r="B36" s="142" t="s">
        <v>559</v>
      </c>
      <c r="C36" s="143">
        <f t="shared" si="0"/>
        <v>186.708</v>
      </c>
      <c r="D36" s="144">
        <v>0</v>
      </c>
      <c r="E36" s="144">
        <v>0</v>
      </c>
      <c r="F36" s="144">
        <v>186.708</v>
      </c>
      <c r="G36" s="120">
        <f t="shared" si="1"/>
        <v>100</v>
      </c>
    </row>
    <row r="37" spans="1:14" ht="29" x14ac:dyDescent="0.35">
      <c r="A37" s="67" t="s">
        <v>560</v>
      </c>
      <c r="B37" s="142" t="s">
        <v>561</v>
      </c>
      <c r="C37" s="143">
        <f t="shared" si="0"/>
        <v>301.09199999999998</v>
      </c>
      <c r="D37" s="144">
        <v>0</v>
      </c>
      <c r="E37" s="144">
        <v>0</v>
      </c>
      <c r="F37" s="144">
        <v>301.09199999999998</v>
      </c>
      <c r="G37" s="120">
        <f t="shared" si="1"/>
        <v>100</v>
      </c>
    </row>
    <row r="38" spans="1:14" ht="29" x14ac:dyDescent="0.35">
      <c r="A38" s="67" t="s">
        <v>562</v>
      </c>
      <c r="B38" s="142" t="s">
        <v>563</v>
      </c>
      <c r="C38" s="143">
        <f t="shared" si="0"/>
        <v>1003</v>
      </c>
      <c r="D38" s="144">
        <v>0</v>
      </c>
      <c r="E38" s="144">
        <v>0</v>
      </c>
      <c r="F38" s="144">
        <v>1003</v>
      </c>
      <c r="G38" s="120">
        <f t="shared" si="1"/>
        <v>100</v>
      </c>
    </row>
    <row r="39" spans="1:14" ht="43.5" x14ac:dyDescent="0.35">
      <c r="A39" s="67" t="s">
        <v>564</v>
      </c>
      <c r="B39" s="142" t="s">
        <v>565</v>
      </c>
      <c r="C39" s="143">
        <f t="shared" si="0"/>
        <v>100</v>
      </c>
      <c r="D39" s="144">
        <v>0</v>
      </c>
      <c r="E39" s="144">
        <v>0</v>
      </c>
      <c r="F39" s="144">
        <v>100</v>
      </c>
      <c r="G39" s="120">
        <f t="shared" si="1"/>
        <v>100</v>
      </c>
    </row>
    <row r="40" spans="1:14" x14ac:dyDescent="0.35">
      <c r="A40" s="146" t="s">
        <v>34</v>
      </c>
      <c r="B40" s="147"/>
      <c r="C40" s="254">
        <f>SUM(C3:C39)</f>
        <v>39848.599310849997</v>
      </c>
      <c r="D40" s="254">
        <f>SUM(D3:D39)</f>
        <v>91.190749760000003</v>
      </c>
      <c r="E40" s="254">
        <f>SUM(E3:E39)</f>
        <v>0</v>
      </c>
      <c r="F40" s="254">
        <f>SUM(F3:F39)</f>
        <v>39757.40856109</v>
      </c>
      <c r="G40" s="273">
        <f t="shared" si="1"/>
        <v>99.771156950715792</v>
      </c>
    </row>
    <row r="41" spans="1:14" x14ac:dyDescent="0.35">
      <c r="A41" s="313" t="s">
        <v>55</v>
      </c>
      <c r="B41" s="313"/>
      <c r="C41" s="313"/>
      <c r="D41" s="313"/>
      <c r="E41" s="313"/>
      <c r="F41" s="313"/>
      <c r="G41" s="313"/>
    </row>
    <row r="42" spans="1:14" x14ac:dyDescent="0.35">
      <c r="A42" s="155"/>
      <c r="B42" s="156"/>
      <c r="C42" s="155"/>
      <c r="D42" s="155"/>
      <c r="E42" s="155"/>
      <c r="F42" s="155"/>
      <c r="G42" s="155"/>
    </row>
    <row r="44" spans="1:14" ht="34" customHeight="1" x14ac:dyDescent="0.35">
      <c r="B44" s="321" t="s">
        <v>599</v>
      </c>
      <c r="C44" s="321"/>
      <c r="D44" s="321"/>
      <c r="E44" s="321"/>
      <c r="F44" s="321"/>
    </row>
    <row r="45" spans="1:14" ht="39" x14ac:dyDescent="0.35">
      <c r="B45" s="66" t="s">
        <v>67</v>
      </c>
      <c r="C45" s="66" t="s">
        <v>91</v>
      </c>
      <c r="D45" s="66" t="s">
        <v>92</v>
      </c>
      <c r="E45" s="66" t="s">
        <v>61</v>
      </c>
      <c r="F45" s="66" t="s">
        <v>93</v>
      </c>
      <c r="I45" s="171"/>
      <c r="J45" s="171"/>
      <c r="K45" s="171"/>
      <c r="L45" s="171"/>
      <c r="M45" s="171"/>
      <c r="N45" s="171"/>
    </row>
    <row r="46" spans="1:14" x14ac:dyDescent="0.35">
      <c r="B46" s="67" t="s">
        <v>566</v>
      </c>
      <c r="C46" s="170">
        <v>74.135536220000006</v>
      </c>
      <c r="D46" s="170">
        <v>0</v>
      </c>
      <c r="E46" s="170">
        <v>155.86446377999999</v>
      </c>
      <c r="F46" s="170"/>
      <c r="I46" s="171"/>
      <c r="J46" s="171"/>
      <c r="K46" s="171"/>
      <c r="L46" s="171"/>
      <c r="M46" s="171"/>
      <c r="N46" s="171"/>
    </row>
    <row r="47" spans="1:14" x14ac:dyDescent="0.35">
      <c r="B47" s="72" t="s">
        <v>94</v>
      </c>
      <c r="C47" s="170">
        <v>2.6393739599999999</v>
      </c>
      <c r="D47" s="170"/>
      <c r="E47" s="170"/>
      <c r="F47" s="170">
        <f>SUM(C47:E47)/SUM(C46:E46)*100</f>
        <v>1.1475538956521738</v>
      </c>
      <c r="I47" s="171"/>
      <c r="J47" s="171"/>
      <c r="K47" s="171"/>
      <c r="L47" s="171"/>
      <c r="M47" s="171"/>
      <c r="N47" s="171"/>
    </row>
    <row r="48" spans="1:14" x14ac:dyDescent="0.35">
      <c r="B48" s="67" t="s">
        <v>567</v>
      </c>
      <c r="C48" s="170">
        <v>300</v>
      </c>
      <c r="D48" s="170">
        <v>0</v>
      </c>
      <c r="E48" s="170">
        <v>0</v>
      </c>
      <c r="F48" s="170"/>
      <c r="I48" s="171"/>
      <c r="J48" s="171"/>
      <c r="K48" s="171"/>
      <c r="L48" s="171"/>
      <c r="M48" s="171"/>
      <c r="N48" s="171"/>
    </row>
    <row r="49" spans="2:14" x14ac:dyDescent="0.35">
      <c r="B49" s="72" t="s">
        <v>94</v>
      </c>
      <c r="C49" s="170">
        <v>202.79353362999998</v>
      </c>
      <c r="D49" s="170"/>
      <c r="E49" s="170"/>
      <c r="F49" s="170">
        <f>SUM(C49:E49)/SUM(C48:E48)*100</f>
        <v>67.597844543333323</v>
      </c>
      <c r="I49" s="171"/>
      <c r="J49" s="171"/>
      <c r="K49" s="171"/>
      <c r="L49" s="171"/>
      <c r="M49" s="171"/>
      <c r="N49" s="171"/>
    </row>
    <row r="50" spans="2:14" x14ac:dyDescent="0.35">
      <c r="B50" s="67" t="s">
        <v>568</v>
      </c>
      <c r="C50" s="170">
        <v>266.57240419999999</v>
      </c>
      <c r="D50" s="170">
        <v>0</v>
      </c>
      <c r="E50" s="170">
        <v>0</v>
      </c>
      <c r="F50" s="170"/>
      <c r="I50" s="171"/>
      <c r="J50" s="171"/>
      <c r="K50" s="171"/>
      <c r="L50" s="171"/>
      <c r="M50" s="171"/>
      <c r="N50" s="171"/>
    </row>
    <row r="51" spans="2:14" x14ac:dyDescent="0.35">
      <c r="B51" s="72" t="s">
        <v>94</v>
      </c>
      <c r="C51" s="170">
        <v>105.41593655</v>
      </c>
      <c r="D51" s="170"/>
      <c r="E51" s="170"/>
      <c r="F51" s="170">
        <f>SUM(C51:E51)/SUM(C50:E50)*100</f>
        <v>39.544954724912216</v>
      </c>
      <c r="I51" s="171"/>
      <c r="J51" s="171"/>
      <c r="K51" s="171"/>
      <c r="L51" s="171"/>
      <c r="M51" s="171"/>
      <c r="N51" s="171"/>
    </row>
    <row r="52" spans="2:14" x14ac:dyDescent="0.35">
      <c r="B52" s="67" t="s">
        <v>569</v>
      </c>
      <c r="C52" s="170">
        <v>199.99999965999999</v>
      </c>
      <c r="D52" s="170">
        <v>0</v>
      </c>
      <c r="E52" s="170">
        <v>3.4000000000000003E-7</v>
      </c>
      <c r="F52" s="170"/>
      <c r="I52" s="171"/>
      <c r="J52" s="171"/>
      <c r="K52" s="171"/>
      <c r="L52" s="171"/>
      <c r="M52" s="171"/>
      <c r="N52" s="171"/>
    </row>
    <row r="53" spans="2:14" x14ac:dyDescent="0.35">
      <c r="B53" s="72" t="s">
        <v>94</v>
      </c>
      <c r="C53" s="170">
        <v>85.745713499999994</v>
      </c>
      <c r="D53" s="170"/>
      <c r="E53" s="170"/>
      <c r="F53" s="170">
        <f>SUM(C53:E53)/SUM(C52:E52)*100</f>
        <v>42.872856749999997</v>
      </c>
      <c r="I53" s="171"/>
      <c r="J53" s="171"/>
      <c r="K53" s="171"/>
      <c r="L53" s="171"/>
      <c r="M53" s="171"/>
      <c r="N53" s="171"/>
    </row>
    <row r="54" spans="2:14" x14ac:dyDescent="0.35">
      <c r="B54" s="67" t="s">
        <v>570</v>
      </c>
      <c r="C54" s="170">
        <v>3598.8560050000001</v>
      </c>
      <c r="D54" s="170">
        <v>0</v>
      </c>
      <c r="E54" s="170">
        <v>1.1439950000000001</v>
      </c>
      <c r="F54" s="170"/>
      <c r="I54" s="171"/>
      <c r="J54" s="171"/>
      <c r="K54" s="171"/>
      <c r="L54" s="171"/>
      <c r="M54" s="171"/>
      <c r="N54" s="171"/>
    </row>
    <row r="55" spans="2:14" x14ac:dyDescent="0.35">
      <c r="B55" s="72" t="s">
        <v>94</v>
      </c>
      <c r="C55" s="170">
        <v>1210.6773813499999</v>
      </c>
      <c r="D55" s="170"/>
      <c r="E55" s="170"/>
      <c r="F55" s="170">
        <f>SUM(C55:E55)/SUM(C54:E54)*100</f>
        <v>33.629927259722223</v>
      </c>
      <c r="I55" s="171"/>
      <c r="J55" s="171"/>
      <c r="K55" s="171"/>
      <c r="L55" s="171"/>
      <c r="M55" s="171"/>
      <c r="N55" s="171"/>
    </row>
    <row r="56" spans="2:14" ht="26" x14ac:dyDescent="0.35">
      <c r="B56" s="67" t="s">
        <v>571</v>
      </c>
      <c r="C56" s="170">
        <v>2067.5787460699999</v>
      </c>
      <c r="D56" s="170">
        <v>0</v>
      </c>
      <c r="E56" s="170">
        <v>347.42125393000003</v>
      </c>
      <c r="F56" s="170"/>
      <c r="I56" s="171"/>
      <c r="J56" s="171"/>
      <c r="K56" s="171"/>
      <c r="L56" s="171"/>
      <c r="M56" s="171"/>
      <c r="N56" s="171"/>
    </row>
    <row r="57" spans="2:14" x14ac:dyDescent="0.35">
      <c r="B57" s="72" t="s">
        <v>94</v>
      </c>
      <c r="C57" s="170">
        <v>683.70578399999999</v>
      </c>
      <c r="D57" s="170"/>
      <c r="E57" s="170"/>
      <c r="F57" s="170">
        <f>SUM(C57:E57)/SUM(C56:E56)*100</f>
        <v>28.310798509316768</v>
      </c>
      <c r="I57" s="171"/>
      <c r="J57" s="171"/>
      <c r="K57" s="171"/>
      <c r="L57" s="171"/>
      <c r="M57" s="171"/>
      <c r="N57" s="171"/>
    </row>
    <row r="58" spans="2:14" ht="26" x14ac:dyDescent="0.35">
      <c r="B58" s="67" t="s">
        <v>572</v>
      </c>
      <c r="C58" s="170">
        <v>949.68528061999996</v>
      </c>
      <c r="D58" s="170">
        <v>0</v>
      </c>
      <c r="E58" s="170">
        <v>12.314719379999966</v>
      </c>
      <c r="F58" s="170"/>
      <c r="I58" s="171"/>
      <c r="J58" s="171"/>
      <c r="K58" s="171"/>
      <c r="L58" s="171"/>
      <c r="M58" s="171"/>
      <c r="N58" s="171"/>
    </row>
    <row r="59" spans="2:14" x14ac:dyDescent="0.35">
      <c r="B59" s="72" t="s">
        <v>94</v>
      </c>
      <c r="C59" s="170">
        <v>662.12198517999991</v>
      </c>
      <c r="D59" s="170"/>
      <c r="E59" s="170"/>
      <c r="F59" s="170">
        <f>SUM(C59:E59)/SUM(C58:E58)*100</f>
        <v>68.827649187110183</v>
      </c>
      <c r="I59" s="171"/>
      <c r="J59" s="171"/>
      <c r="K59" s="171"/>
      <c r="L59" s="171"/>
      <c r="M59" s="171"/>
      <c r="N59" s="171"/>
    </row>
    <row r="60" spans="2:14" ht="26" x14ac:dyDescent="0.35">
      <c r="B60" s="67" t="s">
        <v>573</v>
      </c>
      <c r="C60" s="150">
        <v>1592.78552401</v>
      </c>
      <c r="D60" s="150">
        <v>0</v>
      </c>
      <c r="E60" s="150">
        <v>407.21447598999998</v>
      </c>
      <c r="F60" s="150"/>
      <c r="G60" s="157"/>
      <c r="I60" s="171"/>
      <c r="J60" s="171"/>
      <c r="K60" s="171"/>
      <c r="L60" s="171"/>
      <c r="M60" s="171"/>
      <c r="N60" s="171"/>
    </row>
    <row r="61" spans="2:14" x14ac:dyDescent="0.35">
      <c r="B61" s="72" t="s">
        <v>94</v>
      </c>
      <c r="C61" s="150">
        <v>644.96922787999995</v>
      </c>
      <c r="D61" s="150"/>
      <c r="E61" s="150"/>
      <c r="F61" s="150">
        <f>SUM(C61:E61)/SUM(C60:E60)*100</f>
        <v>32.248461394000003</v>
      </c>
      <c r="I61" s="171"/>
      <c r="J61" s="171"/>
      <c r="K61" s="171"/>
      <c r="L61" s="171"/>
      <c r="M61" s="171"/>
      <c r="N61" s="171"/>
    </row>
    <row r="62" spans="2:14" ht="26" x14ac:dyDescent="0.35">
      <c r="B62" s="67" t="s">
        <v>574</v>
      </c>
      <c r="C62" s="170">
        <v>1888.7976523099999</v>
      </c>
      <c r="D62" s="170">
        <v>0</v>
      </c>
      <c r="E62" s="170">
        <v>35.202347690000103</v>
      </c>
      <c r="F62" s="170"/>
      <c r="I62" s="171"/>
      <c r="J62" s="171"/>
      <c r="K62" s="171"/>
      <c r="L62" s="171"/>
      <c r="M62" s="171"/>
      <c r="N62" s="171"/>
    </row>
    <row r="63" spans="2:14" x14ac:dyDescent="0.35">
      <c r="B63" s="72" t="s">
        <v>94</v>
      </c>
      <c r="C63" s="170">
        <v>543.0576474500001</v>
      </c>
      <c r="D63" s="170"/>
      <c r="E63" s="170"/>
      <c r="F63" s="170">
        <f>SUM(C63:E63)/SUM(C62:E62)*100</f>
        <v>28.225449451663209</v>
      </c>
    </row>
    <row r="64" spans="2:14" ht="26" x14ac:dyDescent="0.35">
      <c r="B64" s="67" t="s">
        <v>575</v>
      </c>
      <c r="C64" s="170">
        <v>1254.3409976300002</v>
      </c>
      <c r="D64" s="170">
        <v>0</v>
      </c>
      <c r="E64" s="170">
        <v>0</v>
      </c>
      <c r="F64" s="170"/>
    </row>
    <row r="65" spans="2:15" x14ac:dyDescent="0.35">
      <c r="B65" s="72" t="s">
        <v>94</v>
      </c>
      <c r="C65" s="170">
        <v>1254.3409976300002</v>
      </c>
      <c r="D65" s="170"/>
      <c r="E65" s="170"/>
      <c r="F65" s="170">
        <f>SUM(C65:E65)/SUM(C64:E64)*100</f>
        <v>100</v>
      </c>
    </row>
    <row r="66" spans="2:15" ht="26" x14ac:dyDescent="0.35">
      <c r="B66" s="67" t="s">
        <v>576</v>
      </c>
      <c r="C66" s="170">
        <v>798.78172094000001</v>
      </c>
      <c r="D66" s="170">
        <v>0</v>
      </c>
      <c r="E66" s="170">
        <v>0</v>
      </c>
      <c r="F66" s="170"/>
    </row>
    <row r="67" spans="2:15" x14ac:dyDescent="0.35">
      <c r="B67" s="72" t="s">
        <v>94</v>
      </c>
      <c r="C67" s="170">
        <v>798.78172094000001</v>
      </c>
      <c r="D67" s="170"/>
      <c r="E67" s="170"/>
      <c r="F67" s="170">
        <f>SUM(C67:E67)/SUM(C66:E66)*100</f>
        <v>100</v>
      </c>
    </row>
    <row r="68" spans="2:15" ht="26" x14ac:dyDescent="0.35">
      <c r="B68" s="67" t="s">
        <v>577</v>
      </c>
      <c r="C68" s="170">
        <v>1800</v>
      </c>
      <c r="D68" s="170">
        <v>0</v>
      </c>
      <c r="E68" s="170">
        <v>0</v>
      </c>
      <c r="F68" s="170"/>
    </row>
    <row r="69" spans="2:15" x14ac:dyDescent="0.35">
      <c r="B69" s="72" t="s">
        <v>94</v>
      </c>
      <c r="C69" s="170">
        <v>1800</v>
      </c>
      <c r="D69" s="170"/>
      <c r="E69" s="170"/>
      <c r="F69" s="170">
        <f>SUM(C69:E69)/SUM(C68:E68)*100</f>
        <v>100</v>
      </c>
    </row>
    <row r="70" spans="2:15" ht="26" x14ac:dyDescent="0.35">
      <c r="B70" s="67" t="s">
        <v>578</v>
      </c>
      <c r="C70" s="170">
        <v>4470</v>
      </c>
      <c r="D70" s="170">
        <v>0</v>
      </c>
      <c r="E70" s="170">
        <v>0</v>
      </c>
      <c r="F70" s="170"/>
    </row>
    <row r="71" spans="2:15" x14ac:dyDescent="0.35">
      <c r="B71" s="72" t="s">
        <v>94</v>
      </c>
      <c r="C71" s="170">
        <v>0</v>
      </c>
      <c r="D71" s="170"/>
      <c r="E71" s="170"/>
      <c r="F71" s="170">
        <f>SUM(C71:E71)/SUM(C70:E70)*100</f>
        <v>0</v>
      </c>
    </row>
    <row r="72" spans="2:15" ht="26" x14ac:dyDescent="0.35">
      <c r="B72" s="67" t="s">
        <v>579</v>
      </c>
      <c r="C72" s="170">
        <v>4260.1400000000003</v>
      </c>
      <c r="D72" s="170">
        <v>0</v>
      </c>
      <c r="E72" s="170">
        <v>0</v>
      </c>
      <c r="F72" s="170"/>
    </row>
    <row r="73" spans="2:15" x14ac:dyDescent="0.35">
      <c r="B73" s="72" t="s">
        <v>94</v>
      </c>
      <c r="C73" s="170">
        <v>0</v>
      </c>
      <c r="D73" s="170"/>
      <c r="E73" s="170"/>
      <c r="F73" s="170">
        <f>SUM(C73:E73)/SUM(C72:E72)*100</f>
        <v>0</v>
      </c>
    </row>
    <row r="74" spans="2:15" x14ac:dyDescent="0.35">
      <c r="B74" s="67" t="s">
        <v>580</v>
      </c>
      <c r="C74" s="170">
        <v>474</v>
      </c>
      <c r="D74" s="170">
        <v>0</v>
      </c>
      <c r="E74" s="170">
        <v>0</v>
      </c>
      <c r="F74" s="170"/>
    </row>
    <row r="75" spans="2:15" x14ac:dyDescent="0.35">
      <c r="B75" s="72" t="s">
        <v>94</v>
      </c>
      <c r="C75" s="170">
        <v>0</v>
      </c>
      <c r="D75" s="170"/>
      <c r="E75" s="170"/>
      <c r="F75" s="170">
        <f>SUM(C75:E75)/SUM(C74:E74)*100</f>
        <v>0</v>
      </c>
    </row>
    <row r="76" spans="2:15" ht="26" x14ac:dyDescent="0.35">
      <c r="B76" s="67" t="s">
        <v>581</v>
      </c>
      <c r="C76" s="170">
        <v>413.74491882999996</v>
      </c>
      <c r="D76" s="170">
        <v>0</v>
      </c>
      <c r="E76" s="170">
        <v>0</v>
      </c>
      <c r="F76" s="170"/>
    </row>
    <row r="77" spans="2:15" x14ac:dyDescent="0.35">
      <c r="B77" s="72" t="s">
        <v>94</v>
      </c>
      <c r="C77" s="170">
        <v>413.74491882999996</v>
      </c>
      <c r="D77" s="170"/>
      <c r="E77" s="170"/>
      <c r="F77" s="170">
        <f>SUM(C77:E77)/SUM(C76:E76)*100</f>
        <v>100</v>
      </c>
    </row>
    <row r="78" spans="2:15" ht="26" x14ac:dyDescent="0.35">
      <c r="B78" s="67" t="s">
        <v>582</v>
      </c>
      <c r="C78" s="170">
        <v>2464.9573099899999</v>
      </c>
      <c r="D78" s="170">
        <v>0</v>
      </c>
      <c r="E78" s="170">
        <v>1.0426900100002301</v>
      </c>
      <c r="F78" s="170"/>
      <c r="I78" s="171"/>
      <c r="J78" s="171"/>
      <c r="K78" s="171"/>
      <c r="L78" s="171"/>
      <c r="M78" s="171"/>
      <c r="N78" s="171"/>
      <c r="O78" s="171"/>
    </row>
    <row r="79" spans="2:15" x14ac:dyDescent="0.35">
      <c r="B79" s="72" t="s">
        <v>94</v>
      </c>
      <c r="C79" s="170">
        <v>791.94453722447702</v>
      </c>
      <c r="D79" s="170"/>
      <c r="E79" s="170"/>
      <c r="F79" s="170">
        <f>SUM(C79:E79)/SUM(C78:E78)*100</f>
        <v>32.114539222403771</v>
      </c>
      <c r="I79" s="171"/>
      <c r="J79" s="171"/>
      <c r="K79" s="171"/>
      <c r="L79" s="171"/>
      <c r="M79" s="171"/>
      <c r="N79" s="171"/>
      <c r="O79" s="171"/>
    </row>
    <row r="80" spans="2:15" ht="26" x14ac:dyDescent="0.35">
      <c r="B80" s="67" t="s">
        <v>583</v>
      </c>
      <c r="C80" s="170">
        <v>2960.7552605100004</v>
      </c>
      <c r="D80" s="170">
        <v>0</v>
      </c>
      <c r="E80" s="170">
        <v>9.6672404899997684</v>
      </c>
      <c r="F80" s="170"/>
      <c r="I80" s="171"/>
      <c r="J80" s="171"/>
      <c r="K80" s="171"/>
      <c r="L80" s="171"/>
      <c r="M80" s="171"/>
      <c r="N80" s="171"/>
      <c r="O80" s="171"/>
    </row>
    <row r="81" spans="2:15" x14ac:dyDescent="0.35">
      <c r="B81" s="72" t="s">
        <v>94</v>
      </c>
      <c r="C81" s="170">
        <v>370.29572339860397</v>
      </c>
      <c r="D81" s="170"/>
      <c r="E81" s="170"/>
      <c r="F81" s="170">
        <f>SUM(C81:E81)/SUM(C80:E80)*100</f>
        <v>12.466096094880207</v>
      </c>
      <c r="I81" s="171"/>
      <c r="J81" s="171"/>
      <c r="K81" s="171"/>
      <c r="L81" s="171"/>
      <c r="M81" s="171"/>
      <c r="N81" s="171"/>
      <c r="O81" s="171"/>
    </row>
    <row r="82" spans="2:15" ht="26" x14ac:dyDescent="0.35">
      <c r="B82" s="67" t="s">
        <v>584</v>
      </c>
      <c r="C82" s="170">
        <v>936</v>
      </c>
      <c r="D82" s="170">
        <v>0</v>
      </c>
      <c r="E82" s="170">
        <v>0</v>
      </c>
      <c r="F82" s="170"/>
      <c r="I82" s="171"/>
      <c r="J82" s="171"/>
      <c r="K82" s="171"/>
      <c r="L82" s="171"/>
      <c r="M82" s="171"/>
      <c r="N82" s="171"/>
      <c r="O82" s="171"/>
    </row>
    <row r="83" spans="2:15" x14ac:dyDescent="0.35">
      <c r="B83" s="72" t="s">
        <v>94</v>
      </c>
      <c r="C83" s="170">
        <v>591.41</v>
      </c>
      <c r="D83" s="170"/>
      <c r="E83" s="170"/>
      <c r="F83" s="170">
        <f>SUM(C83:E83)/SUM(C82:E82)*100</f>
        <v>63.184829059829063</v>
      </c>
      <c r="I83" s="171"/>
      <c r="J83" s="171"/>
      <c r="K83" s="171"/>
      <c r="L83" s="171"/>
      <c r="M83" s="171"/>
      <c r="N83" s="171"/>
      <c r="O83" s="171"/>
    </row>
    <row r="84" spans="2:15" ht="26" x14ac:dyDescent="0.35">
      <c r="B84" s="67" t="s">
        <v>585</v>
      </c>
      <c r="C84" s="170">
        <v>2378.3441419000001</v>
      </c>
      <c r="D84" s="170">
        <v>0</v>
      </c>
      <c r="E84" s="170">
        <v>21.6558580999999</v>
      </c>
      <c r="F84" s="170"/>
      <c r="I84" s="171"/>
      <c r="J84" s="171"/>
      <c r="K84" s="171"/>
      <c r="L84" s="171"/>
      <c r="M84" s="171"/>
      <c r="N84" s="171"/>
      <c r="O84" s="171"/>
    </row>
    <row r="85" spans="2:15" x14ac:dyDescent="0.35">
      <c r="B85" s="72" t="s">
        <v>94</v>
      </c>
      <c r="C85" s="170">
        <v>2378.3441419000001</v>
      </c>
      <c r="D85" s="170"/>
      <c r="E85" s="170"/>
      <c r="F85" s="170">
        <f>SUM(C85:E85)/SUM(C84:E84)*100</f>
        <v>99.097672579166669</v>
      </c>
      <c r="I85" s="171"/>
      <c r="J85" s="171"/>
      <c r="K85" s="171"/>
      <c r="L85" s="171"/>
      <c r="M85" s="171"/>
      <c r="N85" s="171"/>
      <c r="O85" s="171"/>
    </row>
    <row r="86" spans="2:15" ht="24.5" customHeight="1" x14ac:dyDescent="0.35">
      <c r="B86" s="67" t="s">
        <v>586</v>
      </c>
      <c r="C86" s="170">
        <v>345.34500000000003</v>
      </c>
      <c r="D86" s="170">
        <v>0</v>
      </c>
      <c r="E86" s="170">
        <v>0</v>
      </c>
      <c r="F86" s="170"/>
      <c r="I86" s="171"/>
      <c r="J86" s="171"/>
      <c r="K86" s="171"/>
      <c r="L86" s="171"/>
      <c r="M86" s="171"/>
      <c r="N86" s="171"/>
      <c r="O86" s="171"/>
    </row>
    <row r="87" spans="2:15" x14ac:dyDescent="0.35">
      <c r="B87" s="72" t="s">
        <v>94</v>
      </c>
      <c r="C87" s="170">
        <v>245.21553168750302</v>
      </c>
      <c r="D87" s="170"/>
      <c r="E87" s="170"/>
      <c r="F87" s="170">
        <f>SUM(C87:E87)/SUM(C86:E86)*100</f>
        <v>71.005959746775844</v>
      </c>
      <c r="I87" s="171"/>
      <c r="J87" s="171"/>
      <c r="K87" s="171"/>
      <c r="L87" s="171"/>
      <c r="M87" s="171"/>
      <c r="N87" s="171"/>
      <c r="O87" s="171"/>
    </row>
    <row r="88" spans="2:15" x14ac:dyDescent="0.35">
      <c r="B88" s="67" t="s">
        <v>587</v>
      </c>
      <c r="C88" s="170">
        <v>202.77332258999999</v>
      </c>
      <c r="D88" s="170">
        <v>0</v>
      </c>
      <c r="E88" s="170">
        <v>0</v>
      </c>
      <c r="F88" s="170"/>
      <c r="I88" s="171"/>
      <c r="J88" s="171"/>
      <c r="K88" s="171"/>
      <c r="L88" s="171"/>
      <c r="M88" s="171"/>
      <c r="N88" s="171"/>
      <c r="O88" s="171"/>
    </row>
    <row r="89" spans="2:15" x14ac:dyDescent="0.35">
      <c r="B89" s="72" t="s">
        <v>94</v>
      </c>
      <c r="C89" s="170">
        <v>106.25508117</v>
      </c>
      <c r="D89" s="170"/>
      <c r="E89" s="170"/>
      <c r="F89" s="170">
        <f>SUM(C89:E89)/SUM(C88:E88)*100</f>
        <v>52.400917345938922</v>
      </c>
      <c r="I89" s="171"/>
      <c r="J89" s="171"/>
      <c r="K89" s="171"/>
      <c r="L89" s="171"/>
      <c r="M89" s="171"/>
      <c r="N89" s="171"/>
      <c r="O89" s="171"/>
    </row>
    <row r="90" spans="2:15" x14ac:dyDescent="0.35">
      <c r="B90" s="67" t="s">
        <v>588</v>
      </c>
      <c r="C90" s="170">
        <v>23.768656</v>
      </c>
      <c r="D90" s="170">
        <v>0</v>
      </c>
      <c r="E90" s="170">
        <v>3.0190399000000001</v>
      </c>
      <c r="F90" s="170"/>
      <c r="I90" s="171"/>
      <c r="J90" s="171"/>
      <c r="K90" s="171"/>
      <c r="L90" s="171"/>
      <c r="M90" s="171"/>
      <c r="N90" s="171"/>
      <c r="O90" s="171"/>
    </row>
    <row r="91" spans="2:15" x14ac:dyDescent="0.35">
      <c r="B91" s="72" t="s">
        <v>94</v>
      </c>
      <c r="C91" s="170">
        <v>8.1954925700000008</v>
      </c>
      <c r="D91" s="170"/>
      <c r="E91" s="170"/>
      <c r="F91" s="170">
        <f>SUM(C91:E91)/SUM(C90:E90)*100</f>
        <v>30.594242224468438</v>
      </c>
      <c r="I91" s="171"/>
      <c r="J91" s="171"/>
      <c r="K91" s="171"/>
      <c r="L91" s="171"/>
      <c r="M91" s="171"/>
      <c r="N91" s="171"/>
      <c r="O91" s="171"/>
    </row>
    <row r="92" spans="2:15" x14ac:dyDescent="0.35">
      <c r="B92" s="67" t="s">
        <v>589</v>
      </c>
      <c r="C92" s="170">
        <v>0</v>
      </c>
      <c r="D92" s="170">
        <v>175</v>
      </c>
      <c r="E92" s="170">
        <v>0</v>
      </c>
      <c r="F92" s="170"/>
      <c r="I92" s="171"/>
      <c r="J92" s="171"/>
      <c r="K92" s="171"/>
      <c r="L92" s="171"/>
      <c r="M92" s="171"/>
      <c r="N92" s="171"/>
      <c r="O92" s="171"/>
    </row>
    <row r="93" spans="2:15" x14ac:dyDescent="0.35">
      <c r="B93" s="72" t="s">
        <v>94</v>
      </c>
      <c r="C93" s="170"/>
      <c r="D93" s="170">
        <v>70</v>
      </c>
      <c r="E93" s="170"/>
      <c r="F93" s="170">
        <f>SUM(C93:E93)/SUM(C92:E92)*100</f>
        <v>40</v>
      </c>
      <c r="I93" s="171"/>
      <c r="J93" s="171"/>
      <c r="K93" s="171"/>
      <c r="L93" s="171"/>
      <c r="M93" s="171"/>
      <c r="N93" s="171"/>
      <c r="O93" s="171"/>
    </row>
    <row r="94" spans="2:15" ht="26" x14ac:dyDescent="0.35">
      <c r="B94" s="67" t="s">
        <v>590</v>
      </c>
      <c r="C94" s="170">
        <v>305.59063925999999</v>
      </c>
      <c r="D94" s="170">
        <v>0</v>
      </c>
      <c r="E94" s="170">
        <v>94.409360739999997</v>
      </c>
      <c r="F94" s="170"/>
      <c r="I94" s="171"/>
      <c r="J94" s="171"/>
      <c r="K94" s="171"/>
      <c r="L94" s="171"/>
      <c r="M94" s="171"/>
      <c r="N94" s="171"/>
      <c r="O94" s="171"/>
    </row>
    <row r="95" spans="2:15" x14ac:dyDescent="0.35">
      <c r="B95" s="72" t="s">
        <v>94</v>
      </c>
      <c r="C95" s="170">
        <v>122.97</v>
      </c>
      <c r="D95" s="170"/>
      <c r="E95" s="170"/>
      <c r="F95" s="170">
        <f>SUM(C95:E95)/SUM(C94:E94)*100</f>
        <v>30.7425</v>
      </c>
      <c r="I95" s="171"/>
      <c r="J95" s="171"/>
      <c r="K95" s="171"/>
      <c r="L95" s="171"/>
      <c r="M95" s="171"/>
      <c r="N95" s="171"/>
      <c r="O95" s="171"/>
    </row>
    <row r="96" spans="2:15" ht="23.5" customHeight="1" x14ac:dyDescent="0.35">
      <c r="B96" s="330" t="s">
        <v>798</v>
      </c>
      <c r="C96" s="170">
        <v>2144.6920407600001</v>
      </c>
      <c r="D96" s="170">
        <v>0</v>
      </c>
      <c r="E96" s="170">
        <v>0</v>
      </c>
      <c r="F96" s="170"/>
      <c r="I96" s="171"/>
      <c r="J96" s="171"/>
      <c r="K96" s="171"/>
      <c r="L96" s="171"/>
      <c r="M96" s="171"/>
      <c r="N96" s="171"/>
      <c r="O96" s="171"/>
    </row>
    <row r="97" spans="2:15" x14ac:dyDescent="0.35">
      <c r="B97" s="72" t="s">
        <v>94</v>
      </c>
      <c r="C97" s="170">
        <v>828.91943532000005</v>
      </c>
      <c r="D97" s="170"/>
      <c r="E97" s="170"/>
      <c r="F97" s="170">
        <f>SUM(C97:E97)/SUM(C96:E96)*100</f>
        <v>38.649811700996544</v>
      </c>
      <c r="I97" s="171"/>
      <c r="J97" s="171"/>
      <c r="K97" s="171"/>
      <c r="L97" s="171"/>
      <c r="M97" s="171"/>
      <c r="N97" s="171"/>
      <c r="O97" s="171"/>
    </row>
    <row r="98" spans="2:15" ht="26" x14ac:dyDescent="0.35">
      <c r="B98" s="67" t="s">
        <v>591</v>
      </c>
      <c r="C98" s="170">
        <v>559.43350339999995</v>
      </c>
      <c r="D98" s="170">
        <v>0</v>
      </c>
      <c r="E98" s="170">
        <v>95.87445584000001</v>
      </c>
      <c r="F98" s="170"/>
      <c r="I98" s="171"/>
      <c r="J98" s="171"/>
      <c r="K98" s="171"/>
      <c r="L98" s="171"/>
      <c r="M98" s="171"/>
      <c r="N98" s="171"/>
      <c r="O98" s="171"/>
    </row>
    <row r="99" spans="2:15" x14ac:dyDescent="0.35">
      <c r="B99" s="72" t="s">
        <v>94</v>
      </c>
      <c r="C99" s="170">
        <v>215.09491224000001</v>
      </c>
      <c r="D99" s="170"/>
      <c r="E99" s="170"/>
      <c r="F99" s="170">
        <f>SUM(C99:E99)/SUM(C98:E98)*100</f>
        <v>32.823485386849036</v>
      </c>
    </row>
    <row r="100" spans="2:15" ht="26" x14ac:dyDescent="0.35">
      <c r="B100" s="67" t="s">
        <v>592</v>
      </c>
      <c r="C100" s="170">
        <v>69.7</v>
      </c>
      <c r="D100" s="170">
        <v>0</v>
      </c>
      <c r="E100" s="170">
        <v>0</v>
      </c>
      <c r="F100" s="170"/>
    </row>
    <row r="101" spans="2:15" x14ac:dyDescent="0.35">
      <c r="B101" s="72" t="s">
        <v>94</v>
      </c>
      <c r="C101" s="170">
        <v>69.7</v>
      </c>
      <c r="D101" s="170"/>
      <c r="E101" s="170"/>
      <c r="F101" s="170">
        <f>SUM(C101:E101)/SUM(C100:E100)*100</f>
        <v>100</v>
      </c>
    </row>
    <row r="102" spans="2:15" ht="26" x14ac:dyDescent="0.35">
      <c r="B102" s="67" t="s">
        <v>593</v>
      </c>
      <c r="C102" s="170">
        <v>6</v>
      </c>
      <c r="D102" s="170">
        <v>0</v>
      </c>
      <c r="E102" s="170">
        <v>0</v>
      </c>
      <c r="F102" s="170"/>
    </row>
    <row r="103" spans="2:15" x14ac:dyDescent="0.35">
      <c r="B103" s="72" t="s">
        <v>94</v>
      </c>
      <c r="C103" s="170">
        <v>6</v>
      </c>
      <c r="D103" s="170"/>
      <c r="E103" s="170"/>
      <c r="F103" s="170">
        <f>SUM(C103:E103)/SUM(C102:E102)*100</f>
        <v>100</v>
      </c>
    </row>
    <row r="104" spans="2:15" ht="26" x14ac:dyDescent="0.35">
      <c r="B104" s="67" t="s">
        <v>594</v>
      </c>
      <c r="C104" s="170">
        <v>136.708</v>
      </c>
      <c r="D104" s="170">
        <v>0</v>
      </c>
      <c r="E104" s="170">
        <v>50</v>
      </c>
      <c r="F104" s="170"/>
    </row>
    <row r="105" spans="2:15" x14ac:dyDescent="0.35">
      <c r="B105" s="72" t="s">
        <v>94</v>
      </c>
      <c r="C105" s="170">
        <v>136.708</v>
      </c>
      <c r="D105" s="170"/>
      <c r="E105" s="170"/>
      <c r="F105" s="170">
        <f>SUM(C105:E105)/SUM(C104:E104)*100</f>
        <v>73.220215523705463</v>
      </c>
    </row>
    <row r="106" spans="2:15" ht="26" x14ac:dyDescent="0.35">
      <c r="B106" s="67" t="s">
        <v>595</v>
      </c>
      <c r="C106" s="170">
        <v>299.81508911999998</v>
      </c>
      <c r="D106" s="170">
        <v>0</v>
      </c>
      <c r="E106" s="170">
        <v>1.27691088</v>
      </c>
      <c r="F106" s="170"/>
    </row>
    <row r="107" spans="2:15" x14ac:dyDescent="0.35">
      <c r="B107" s="72" t="s">
        <v>94</v>
      </c>
      <c r="C107" s="170">
        <v>299.81508911999998</v>
      </c>
      <c r="D107" s="170"/>
      <c r="E107" s="170"/>
      <c r="F107" s="170">
        <f>SUM(C107:E107)/SUM(C106:E106)*100</f>
        <v>99.575906739468337</v>
      </c>
    </row>
    <row r="108" spans="2:15" ht="39" x14ac:dyDescent="0.35">
      <c r="B108" s="67" t="s">
        <v>596</v>
      </c>
      <c r="C108" s="170">
        <v>922.50969338000004</v>
      </c>
      <c r="D108" s="170">
        <v>0</v>
      </c>
      <c r="E108" s="170">
        <v>80.490306619999998</v>
      </c>
      <c r="F108" s="170"/>
    </row>
    <row r="109" spans="2:15" x14ac:dyDescent="0.35">
      <c r="B109" s="72" t="s">
        <v>94</v>
      </c>
      <c r="C109" s="170">
        <v>539.80969336999999</v>
      </c>
      <c r="D109" s="170"/>
      <c r="E109" s="170"/>
      <c r="F109" s="170">
        <f>SUM(C109:E109)/SUM(C108:E108)*100</f>
        <v>53.819510804586244</v>
      </c>
    </row>
    <row r="110" spans="2:15" ht="47" customHeight="1" x14ac:dyDescent="0.35">
      <c r="B110" s="67" t="s">
        <v>597</v>
      </c>
      <c r="C110" s="170">
        <v>100</v>
      </c>
      <c r="D110" s="170">
        <v>0</v>
      </c>
      <c r="E110" s="170">
        <v>0</v>
      </c>
      <c r="F110" s="170"/>
    </row>
    <row r="111" spans="2:15" x14ac:dyDescent="0.35">
      <c r="B111" s="72" t="s">
        <v>94</v>
      </c>
      <c r="C111" s="170">
        <v>40</v>
      </c>
      <c r="D111" s="170"/>
      <c r="E111" s="170"/>
      <c r="F111" s="170">
        <f>SUM(C111:E111)/SUM(C110:E110)*100</f>
        <v>40</v>
      </c>
    </row>
    <row r="112" spans="2:15" x14ac:dyDescent="0.35">
      <c r="B112" s="76" t="s">
        <v>34</v>
      </c>
      <c r="C112" s="266">
        <f t="shared" ref="C112:E113" si="2">C46+C48+C50+C52+C54+C56+C58+C60+C62+C64+C66+C68+C70+C72+C74+C76+C78+C80+C82+C84+C86+C88+C90+C92+C94+C96+C98+C100+C102+C104+C106+C108+C110</f>
        <v>38265.811442400001</v>
      </c>
      <c r="D112" s="266">
        <f t="shared" si="2"/>
        <v>175</v>
      </c>
      <c r="E112" s="266">
        <f t="shared" si="2"/>
        <v>1316.5971186900001</v>
      </c>
      <c r="F112" s="119"/>
    </row>
    <row r="113" spans="1:13" x14ac:dyDescent="0.35">
      <c r="B113" s="230" t="s">
        <v>95</v>
      </c>
      <c r="C113" s="266">
        <f t="shared" si="2"/>
        <v>15158.671858900583</v>
      </c>
      <c r="D113" s="266">
        <f t="shared" si="2"/>
        <v>70</v>
      </c>
      <c r="E113" s="266">
        <f t="shared" si="2"/>
        <v>0</v>
      </c>
      <c r="F113" s="119">
        <f>SUM(C113:E113)/SUM(C112:E112)*100</f>
        <v>38.303985118900989</v>
      </c>
    </row>
    <row r="114" spans="1:13" x14ac:dyDescent="0.35">
      <c r="B114" s="88" t="s">
        <v>55</v>
      </c>
      <c r="C114" s="84"/>
      <c r="D114" s="84"/>
      <c r="E114" s="84"/>
    </row>
    <row r="115" spans="1:13" x14ac:dyDescent="0.35">
      <c r="B115" s="158"/>
      <c r="C115" s="84"/>
      <c r="D115" s="84"/>
      <c r="E115" s="84"/>
    </row>
    <row r="117" spans="1:13" ht="31" customHeight="1" x14ac:dyDescent="0.35">
      <c r="A117" s="321" t="s">
        <v>600</v>
      </c>
      <c r="B117" s="321"/>
      <c r="C117" s="321"/>
      <c r="D117" s="321"/>
      <c r="E117" s="321"/>
      <c r="F117" s="321"/>
    </row>
    <row r="118" spans="1:13" s="89" customFormat="1" ht="43.5" x14ac:dyDescent="0.35">
      <c r="A118" s="295" t="s">
        <v>66</v>
      </c>
      <c r="B118" s="295" t="s">
        <v>67</v>
      </c>
      <c r="C118" s="295" t="s">
        <v>96</v>
      </c>
      <c r="D118" s="296" t="s">
        <v>62</v>
      </c>
      <c r="E118" s="296" t="s">
        <v>63</v>
      </c>
      <c r="F118" s="296" t="s">
        <v>796</v>
      </c>
      <c r="J118" s="35"/>
      <c r="K118" s="35"/>
      <c r="L118" s="35"/>
      <c r="M118" s="35"/>
    </row>
    <row r="119" spans="1:13" x14ac:dyDescent="0.35">
      <c r="A119" s="152" t="s">
        <v>495</v>
      </c>
      <c r="B119" s="153" t="s">
        <v>496</v>
      </c>
      <c r="C119" s="154">
        <v>2.6393739599999999</v>
      </c>
      <c r="D119" s="154">
        <v>0</v>
      </c>
      <c r="E119" s="154">
        <v>2.6393739599999999</v>
      </c>
      <c r="F119" s="154">
        <f>E119/C119*100</f>
        <v>100</v>
      </c>
      <c r="G119" s="159"/>
    </row>
    <row r="120" spans="1:13" x14ac:dyDescent="0.35">
      <c r="A120" s="152" t="s">
        <v>497</v>
      </c>
      <c r="B120" s="153" t="s">
        <v>498</v>
      </c>
      <c r="C120" s="154">
        <v>202.79353362999998</v>
      </c>
      <c r="D120" s="154">
        <v>0</v>
      </c>
      <c r="E120" s="154">
        <v>202.79353362999998</v>
      </c>
      <c r="F120" s="154">
        <f t="shared" ref="F120:F149" si="3">E120/C120*100</f>
        <v>100</v>
      </c>
    </row>
    <row r="121" spans="1:13" x14ac:dyDescent="0.35">
      <c r="A121" s="152" t="s">
        <v>499</v>
      </c>
      <c r="B121" s="153" t="s">
        <v>500</v>
      </c>
      <c r="C121" s="154">
        <v>105.41593655</v>
      </c>
      <c r="D121" s="154">
        <v>0</v>
      </c>
      <c r="E121" s="154">
        <v>105.41593655</v>
      </c>
      <c r="F121" s="154">
        <f t="shared" si="3"/>
        <v>100</v>
      </c>
    </row>
    <row r="122" spans="1:13" x14ac:dyDescent="0.35">
      <c r="A122" s="152" t="s">
        <v>501</v>
      </c>
      <c r="B122" s="153" t="s">
        <v>502</v>
      </c>
      <c r="C122" s="154">
        <v>85.745713499999994</v>
      </c>
      <c r="D122" s="154">
        <v>0</v>
      </c>
      <c r="E122" s="154">
        <v>85.745713499999994</v>
      </c>
      <c r="F122" s="154">
        <f t="shared" si="3"/>
        <v>100</v>
      </c>
    </row>
    <row r="123" spans="1:13" x14ac:dyDescent="0.35">
      <c r="A123" s="152" t="s">
        <v>503</v>
      </c>
      <c r="B123" s="153" t="s">
        <v>504</v>
      </c>
      <c r="C123" s="154">
        <v>1210.6773813499999</v>
      </c>
      <c r="D123" s="154">
        <v>0</v>
      </c>
      <c r="E123" s="154">
        <v>1210.6773813499999</v>
      </c>
      <c r="F123" s="154">
        <f t="shared" si="3"/>
        <v>100</v>
      </c>
    </row>
    <row r="124" spans="1:13" ht="29" x14ac:dyDescent="0.35">
      <c r="A124" s="152" t="s">
        <v>505</v>
      </c>
      <c r="B124" s="153" t="s">
        <v>506</v>
      </c>
      <c r="C124" s="154">
        <v>683.70578399999999</v>
      </c>
      <c r="D124" s="154">
        <v>0</v>
      </c>
      <c r="E124" s="154">
        <v>683.70578399999999</v>
      </c>
      <c r="F124" s="154">
        <f t="shared" si="3"/>
        <v>100</v>
      </c>
    </row>
    <row r="125" spans="1:13" ht="29" x14ac:dyDescent="0.35">
      <c r="A125" s="152" t="s">
        <v>507</v>
      </c>
      <c r="B125" s="153" t="s">
        <v>508</v>
      </c>
      <c r="C125" s="154">
        <v>662.12198517999991</v>
      </c>
      <c r="D125" s="154">
        <v>0</v>
      </c>
      <c r="E125" s="154">
        <v>662.12198517999991</v>
      </c>
      <c r="F125" s="154">
        <f t="shared" si="3"/>
        <v>100</v>
      </c>
    </row>
    <row r="126" spans="1:13" ht="29" x14ac:dyDescent="0.35">
      <c r="A126" s="152" t="s">
        <v>509</v>
      </c>
      <c r="B126" s="153" t="s">
        <v>510</v>
      </c>
      <c r="C126" s="154">
        <v>644.96922787999995</v>
      </c>
      <c r="D126" s="154">
        <v>0</v>
      </c>
      <c r="E126" s="154">
        <v>644.96922787999995</v>
      </c>
      <c r="F126" s="154">
        <f t="shared" si="3"/>
        <v>100</v>
      </c>
    </row>
    <row r="127" spans="1:13" ht="29" x14ac:dyDescent="0.35">
      <c r="A127" s="152" t="s">
        <v>511</v>
      </c>
      <c r="B127" s="153" t="s">
        <v>512</v>
      </c>
      <c r="C127" s="154">
        <v>543.0576474500001</v>
      </c>
      <c r="D127" s="154">
        <v>0</v>
      </c>
      <c r="E127" s="154">
        <v>543.0576474500001</v>
      </c>
      <c r="F127" s="154">
        <f t="shared" si="3"/>
        <v>100</v>
      </c>
    </row>
    <row r="128" spans="1:13" ht="29" x14ac:dyDescent="0.35">
      <c r="A128" s="152" t="s">
        <v>513</v>
      </c>
      <c r="B128" s="153" t="s">
        <v>514</v>
      </c>
      <c r="C128" s="154">
        <v>1254.3409976300002</v>
      </c>
      <c r="D128" s="154">
        <v>0</v>
      </c>
      <c r="E128" s="154">
        <v>1254.3409976300002</v>
      </c>
      <c r="F128" s="154">
        <f t="shared" si="3"/>
        <v>100</v>
      </c>
    </row>
    <row r="129" spans="1:6" ht="29" x14ac:dyDescent="0.35">
      <c r="A129" s="152" t="s">
        <v>515</v>
      </c>
      <c r="B129" s="153" t="s">
        <v>516</v>
      </c>
      <c r="C129" s="154">
        <v>798.78172094000001</v>
      </c>
      <c r="D129" s="154">
        <v>0</v>
      </c>
      <c r="E129" s="154">
        <v>798.78172094000001</v>
      </c>
      <c r="F129" s="154">
        <f t="shared" si="3"/>
        <v>100</v>
      </c>
    </row>
    <row r="130" spans="1:6" ht="29" x14ac:dyDescent="0.35">
      <c r="A130" s="152" t="s">
        <v>517</v>
      </c>
      <c r="B130" s="153" t="s">
        <v>518</v>
      </c>
      <c r="C130" s="154">
        <v>1800</v>
      </c>
      <c r="D130" s="154">
        <v>0</v>
      </c>
      <c r="E130" s="154">
        <v>1800</v>
      </c>
      <c r="F130" s="154">
        <f t="shared" si="3"/>
        <v>100</v>
      </c>
    </row>
    <row r="131" spans="1:6" x14ac:dyDescent="0.35">
      <c r="A131" s="152" t="s">
        <v>525</v>
      </c>
      <c r="B131" s="153" t="s">
        <v>526</v>
      </c>
      <c r="C131" s="154">
        <v>413.74491882999996</v>
      </c>
      <c r="D131" s="154">
        <v>0</v>
      </c>
      <c r="E131" s="154">
        <v>413.74491882999996</v>
      </c>
      <c r="F131" s="154">
        <f t="shared" si="3"/>
        <v>100</v>
      </c>
    </row>
    <row r="132" spans="1:6" ht="29" x14ac:dyDescent="0.35">
      <c r="A132" s="152" t="s">
        <v>527</v>
      </c>
      <c r="B132" s="153" t="s">
        <v>528</v>
      </c>
      <c r="C132" s="154">
        <v>791.94453722447702</v>
      </c>
      <c r="D132" s="154">
        <v>0</v>
      </c>
      <c r="E132" s="154">
        <v>791.94453722447702</v>
      </c>
      <c r="F132" s="154">
        <f t="shared" si="3"/>
        <v>100</v>
      </c>
    </row>
    <row r="133" spans="1:6" ht="29" x14ac:dyDescent="0.35">
      <c r="A133" s="152" t="s">
        <v>529</v>
      </c>
      <c r="B133" s="153" t="s">
        <v>530</v>
      </c>
      <c r="C133" s="154">
        <v>370.29572339860397</v>
      </c>
      <c r="D133" s="154">
        <v>0</v>
      </c>
      <c r="E133" s="154">
        <v>370.29572339860397</v>
      </c>
      <c r="F133" s="154">
        <f t="shared" si="3"/>
        <v>100</v>
      </c>
    </row>
    <row r="134" spans="1:6" ht="29" x14ac:dyDescent="0.35">
      <c r="A134" s="152" t="s">
        <v>531</v>
      </c>
      <c r="B134" s="153" t="s">
        <v>532</v>
      </c>
      <c r="C134" s="154">
        <v>591.41</v>
      </c>
      <c r="D134" s="154">
        <v>0</v>
      </c>
      <c r="E134" s="154">
        <v>591.41</v>
      </c>
      <c r="F134" s="154">
        <f t="shared" si="3"/>
        <v>100</v>
      </c>
    </row>
    <row r="135" spans="1:6" ht="29" x14ac:dyDescent="0.35">
      <c r="A135" s="152" t="s">
        <v>533</v>
      </c>
      <c r="B135" s="153" t="s">
        <v>534</v>
      </c>
      <c r="C135" s="154">
        <v>2378.3441419000001</v>
      </c>
      <c r="D135" s="154">
        <v>0</v>
      </c>
      <c r="E135" s="154">
        <v>2378.3441419000001</v>
      </c>
      <c r="F135" s="154">
        <f t="shared" si="3"/>
        <v>100</v>
      </c>
    </row>
    <row r="136" spans="1:6" x14ac:dyDescent="0.35">
      <c r="A136" s="152" t="s">
        <v>535</v>
      </c>
      <c r="B136" s="153" t="s">
        <v>536</v>
      </c>
      <c r="C136" s="154">
        <v>245.21553168750302</v>
      </c>
      <c r="D136" s="154">
        <v>0</v>
      </c>
      <c r="E136" s="154">
        <v>245.21553168750302</v>
      </c>
      <c r="F136" s="154">
        <f t="shared" si="3"/>
        <v>100</v>
      </c>
    </row>
    <row r="137" spans="1:6" x14ac:dyDescent="0.35">
      <c r="A137" s="152" t="s">
        <v>537</v>
      </c>
      <c r="B137" s="153" t="s">
        <v>538</v>
      </c>
      <c r="C137" s="154">
        <v>106.25508117</v>
      </c>
      <c r="D137" s="154">
        <v>0</v>
      </c>
      <c r="E137" s="154">
        <v>106.25508117</v>
      </c>
      <c r="F137" s="154">
        <f t="shared" si="3"/>
        <v>100</v>
      </c>
    </row>
    <row r="138" spans="1:6" x14ac:dyDescent="0.35">
      <c r="A138" s="152" t="s">
        <v>541</v>
      </c>
      <c r="B138" s="153" t="s">
        <v>542</v>
      </c>
      <c r="C138" s="154">
        <v>8.1954925700000008</v>
      </c>
      <c r="D138" s="154">
        <v>0</v>
      </c>
      <c r="E138" s="154">
        <v>8.1954925700000008</v>
      </c>
      <c r="F138" s="154">
        <f t="shared" si="3"/>
        <v>100</v>
      </c>
    </row>
    <row r="139" spans="1:6" x14ac:dyDescent="0.35">
      <c r="A139" s="152" t="s">
        <v>543</v>
      </c>
      <c r="B139" s="153" t="s">
        <v>544</v>
      </c>
      <c r="C139" s="154">
        <v>70</v>
      </c>
      <c r="D139" s="154">
        <v>70</v>
      </c>
      <c r="E139" s="154">
        <v>0</v>
      </c>
      <c r="F139" s="154">
        <f t="shared" si="3"/>
        <v>0</v>
      </c>
    </row>
    <row r="140" spans="1:6" ht="33" customHeight="1" x14ac:dyDescent="0.35">
      <c r="A140" s="152" t="s">
        <v>549</v>
      </c>
      <c r="B140" s="153" t="s">
        <v>550</v>
      </c>
      <c r="C140" s="154">
        <v>122.97</v>
      </c>
      <c r="D140" s="154">
        <v>0</v>
      </c>
      <c r="E140" s="154">
        <v>122.97</v>
      </c>
      <c r="F140" s="154">
        <f t="shared" si="3"/>
        <v>100</v>
      </c>
    </row>
    <row r="141" spans="1:6" x14ac:dyDescent="0.35">
      <c r="A141" s="152" t="s">
        <v>551</v>
      </c>
      <c r="B141" s="289" t="s">
        <v>797</v>
      </c>
      <c r="C141" s="154">
        <v>828.91943532000005</v>
      </c>
      <c r="D141" s="154">
        <v>0</v>
      </c>
      <c r="E141" s="154">
        <v>828.91943532000005</v>
      </c>
      <c r="F141" s="154">
        <f t="shared" si="3"/>
        <v>100</v>
      </c>
    </row>
    <row r="142" spans="1:6" ht="29" x14ac:dyDescent="0.35">
      <c r="A142" s="152" t="s">
        <v>552</v>
      </c>
      <c r="B142" s="153" t="s">
        <v>553</v>
      </c>
      <c r="C142" s="154">
        <v>215.09491224000001</v>
      </c>
      <c r="D142" s="154">
        <v>0</v>
      </c>
      <c r="E142" s="154">
        <v>215.09491224000001</v>
      </c>
      <c r="F142" s="154">
        <f t="shared" si="3"/>
        <v>100</v>
      </c>
    </row>
    <row r="143" spans="1:6" ht="29" x14ac:dyDescent="0.35">
      <c r="A143" s="152" t="s">
        <v>554</v>
      </c>
      <c r="B143" s="153" t="s">
        <v>555</v>
      </c>
      <c r="C143" s="154">
        <v>69.7</v>
      </c>
      <c r="D143" s="154">
        <v>0</v>
      </c>
      <c r="E143" s="154">
        <v>69.7</v>
      </c>
      <c r="F143" s="154">
        <f t="shared" si="3"/>
        <v>100</v>
      </c>
    </row>
    <row r="144" spans="1:6" ht="29" x14ac:dyDescent="0.35">
      <c r="A144" s="152" t="s">
        <v>556</v>
      </c>
      <c r="B144" s="153" t="s">
        <v>557</v>
      </c>
      <c r="C144" s="154">
        <v>6</v>
      </c>
      <c r="D144" s="154">
        <v>0</v>
      </c>
      <c r="E144" s="154">
        <v>6</v>
      </c>
      <c r="F144" s="154">
        <f t="shared" si="3"/>
        <v>100</v>
      </c>
    </row>
    <row r="145" spans="1:6" ht="29" x14ac:dyDescent="0.35">
      <c r="A145" s="152" t="s">
        <v>558</v>
      </c>
      <c r="B145" s="153" t="s">
        <v>559</v>
      </c>
      <c r="C145" s="154">
        <v>136.708</v>
      </c>
      <c r="D145" s="154">
        <v>0</v>
      </c>
      <c r="E145" s="154">
        <v>136.708</v>
      </c>
      <c r="F145" s="154">
        <f t="shared" si="3"/>
        <v>100</v>
      </c>
    </row>
    <row r="146" spans="1:6" ht="29" x14ac:dyDescent="0.35">
      <c r="A146" s="152" t="s">
        <v>560</v>
      </c>
      <c r="B146" s="153" t="s">
        <v>561</v>
      </c>
      <c r="C146" s="154">
        <v>299.81508911999998</v>
      </c>
      <c r="D146" s="154">
        <v>0</v>
      </c>
      <c r="E146" s="154">
        <v>299.81508911999998</v>
      </c>
      <c r="F146" s="154">
        <f t="shared" si="3"/>
        <v>100</v>
      </c>
    </row>
    <row r="147" spans="1:6" ht="29" x14ac:dyDescent="0.35">
      <c r="A147" s="152" t="s">
        <v>562</v>
      </c>
      <c r="B147" s="153" t="s">
        <v>563</v>
      </c>
      <c r="C147" s="154">
        <v>539.80969336999999</v>
      </c>
      <c r="D147" s="154">
        <v>0</v>
      </c>
      <c r="E147" s="154">
        <v>539.80969336999999</v>
      </c>
      <c r="F147" s="154">
        <f t="shared" si="3"/>
        <v>100</v>
      </c>
    </row>
    <row r="148" spans="1:6" ht="43.5" x14ac:dyDescent="0.35">
      <c r="A148" s="152" t="s">
        <v>564</v>
      </c>
      <c r="B148" s="153" t="s">
        <v>565</v>
      </c>
      <c r="C148" s="154">
        <v>40</v>
      </c>
      <c r="D148" s="154">
        <v>40</v>
      </c>
      <c r="E148" s="154">
        <v>0</v>
      </c>
      <c r="F148" s="154">
        <f t="shared" si="3"/>
        <v>0</v>
      </c>
    </row>
    <row r="149" spans="1:6" x14ac:dyDescent="0.35">
      <c r="A149" s="257" t="s">
        <v>34</v>
      </c>
      <c r="B149" s="257"/>
      <c r="C149" s="258">
        <v>15228.671858900585</v>
      </c>
      <c r="D149" s="258">
        <v>110</v>
      </c>
      <c r="E149" s="258">
        <v>15118.671858900585</v>
      </c>
      <c r="F149" s="285">
        <f t="shared" si="3"/>
        <v>99.277678309578192</v>
      </c>
    </row>
    <row r="150" spans="1:6" x14ac:dyDescent="0.35">
      <c r="A150" s="313" t="s">
        <v>55</v>
      </c>
      <c r="B150" s="313"/>
      <c r="C150" s="313"/>
      <c r="D150" s="313"/>
      <c r="E150" s="313"/>
      <c r="F150" s="313"/>
    </row>
  </sheetData>
  <mergeCells count="5">
    <mergeCell ref="A1:G1"/>
    <mergeCell ref="A41:G41"/>
    <mergeCell ref="A150:F150"/>
    <mergeCell ref="B44:F44"/>
    <mergeCell ref="A117:F117"/>
  </mergeCells>
  <pageMargins left="0.70866141732283472" right="0.70866141732283472" top="1.1417322834645669" bottom="0.74803149606299213" header="0.31496062992125984" footer="0.31496062992125984"/>
  <pageSetup paperSize="9" scale="82" orientation="landscape" r:id="rId1"/>
  <headerFooter>
    <oddHeader>&amp;LPiano Nazionale di Ripresa e Resilienza.
Sesta relazione istruttoria sul rispetto del vincolo di destinazione alle regioni 
del Mezzogiorno di almeno il 40 per cento delle risorse allocabili territorialmente&amp;R&amp;G</oddHeader>
    <oddFooter>&amp;RAggiornamento al 30 giugno 2025</oddFooter>
  </headerFooter>
  <rowBreaks count="3" manualBreakCount="3">
    <brk id="19" max="6" man="1"/>
    <brk id="41" max="6" man="1"/>
    <brk id="116" max="6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D2E99-E2FB-483B-8522-4AB60F3B65A1}">
  <dimension ref="A1:G59"/>
  <sheetViews>
    <sheetView topLeftCell="A7" zoomScaleNormal="100" workbookViewId="0">
      <selection activeCell="F47" sqref="F47"/>
    </sheetView>
  </sheetViews>
  <sheetFormatPr defaultColWidth="8.6328125" defaultRowHeight="14.5" x14ac:dyDescent="0.35"/>
  <cols>
    <col min="1" max="1" width="12.453125" style="35" customWidth="1"/>
    <col min="2" max="2" width="49.36328125" style="35" customWidth="1"/>
    <col min="3" max="3" width="9.81640625" style="35" customWidth="1"/>
    <col min="4" max="4" width="9.36328125" style="35" customWidth="1"/>
    <col min="5" max="5" width="11.453125" style="35" customWidth="1"/>
    <col min="6" max="7" width="13" style="35" customWidth="1"/>
    <col min="8" max="8" width="8.6328125" style="35"/>
    <col min="9" max="9" width="9" style="35" bestFit="1" customWidth="1"/>
    <col min="10" max="10" width="10.453125" style="35" bestFit="1" customWidth="1"/>
    <col min="11" max="11" width="8.81640625" style="35" bestFit="1" customWidth="1"/>
    <col min="12" max="12" width="10.453125" style="35" bestFit="1" customWidth="1"/>
    <col min="13" max="13" width="8.81640625" style="35" bestFit="1" customWidth="1"/>
    <col min="14" max="15" width="10.453125" style="35" bestFit="1" customWidth="1"/>
    <col min="16" max="16384" width="8.6328125" style="35"/>
  </cols>
  <sheetData>
    <row r="1" spans="1:7" x14ac:dyDescent="0.35">
      <c r="A1" s="312" t="s">
        <v>490</v>
      </c>
      <c r="B1" s="312"/>
      <c r="C1" s="312"/>
      <c r="D1" s="312"/>
      <c r="E1" s="312"/>
      <c r="F1" s="312"/>
      <c r="G1" s="312"/>
    </row>
    <row r="2" spans="1:7" ht="39" x14ac:dyDescent="0.35">
      <c r="A2" s="66" t="s">
        <v>66</v>
      </c>
      <c r="B2" s="66" t="s">
        <v>67</v>
      </c>
      <c r="C2" s="66" t="s">
        <v>51</v>
      </c>
      <c r="D2" s="66" t="s">
        <v>37</v>
      </c>
      <c r="E2" s="66" t="s">
        <v>52</v>
      </c>
      <c r="F2" s="66" t="s">
        <v>53</v>
      </c>
      <c r="G2" s="66" t="s">
        <v>793</v>
      </c>
    </row>
    <row r="3" spans="1:7" x14ac:dyDescent="0.35">
      <c r="A3" s="67" t="s">
        <v>457</v>
      </c>
      <c r="B3" s="67" t="s">
        <v>458</v>
      </c>
      <c r="C3" s="116">
        <v>1005.9991139299999</v>
      </c>
      <c r="D3" s="116">
        <v>0</v>
      </c>
      <c r="E3" s="116">
        <v>0</v>
      </c>
      <c r="F3" s="116">
        <v>1005.9991139299999</v>
      </c>
      <c r="G3" s="120">
        <v>100</v>
      </c>
    </row>
    <row r="4" spans="1:7" ht="26" x14ac:dyDescent="0.35">
      <c r="A4" s="67" t="s">
        <v>459</v>
      </c>
      <c r="B4" s="67" t="s">
        <v>460</v>
      </c>
      <c r="C4" s="116">
        <v>3244.8590400399999</v>
      </c>
      <c r="D4" s="116">
        <v>0</v>
      </c>
      <c r="E4" s="116">
        <v>0</v>
      </c>
      <c r="F4" s="116">
        <v>3244.8590400399999</v>
      </c>
      <c r="G4" s="120">
        <v>100</v>
      </c>
    </row>
    <row r="5" spans="1:7" x14ac:dyDescent="0.35">
      <c r="A5" s="67" t="s">
        <v>461</v>
      </c>
      <c r="B5" s="67" t="s">
        <v>462</v>
      </c>
      <c r="C5" s="116">
        <v>1074.7521865899998</v>
      </c>
      <c r="D5" s="116">
        <v>0</v>
      </c>
      <c r="E5" s="116">
        <v>0</v>
      </c>
      <c r="F5" s="116">
        <v>1074.7521865899998</v>
      </c>
      <c r="G5" s="120">
        <v>100</v>
      </c>
    </row>
    <row r="6" spans="1:7" x14ac:dyDescent="0.35">
      <c r="A6" s="67" t="s">
        <v>463</v>
      </c>
      <c r="B6" s="67" t="s">
        <v>464</v>
      </c>
      <c r="C6" s="116">
        <v>300</v>
      </c>
      <c r="D6" s="116">
        <v>0</v>
      </c>
      <c r="E6" s="116">
        <v>0</v>
      </c>
      <c r="F6" s="116">
        <v>300</v>
      </c>
      <c r="G6" s="120">
        <v>100</v>
      </c>
    </row>
    <row r="7" spans="1:7" ht="39" x14ac:dyDescent="0.35">
      <c r="A7" s="67" t="s">
        <v>465</v>
      </c>
      <c r="B7" s="67" t="s">
        <v>466</v>
      </c>
      <c r="C7" s="116">
        <v>1500.0000000000005</v>
      </c>
      <c r="D7" s="116">
        <v>1.3697495200000001</v>
      </c>
      <c r="E7" s="116">
        <v>0</v>
      </c>
      <c r="F7" s="116">
        <v>1498.6302504800005</v>
      </c>
      <c r="G7" s="120">
        <v>99.908683365333346</v>
      </c>
    </row>
    <row r="8" spans="1:7" x14ac:dyDescent="0.35">
      <c r="A8" s="67" t="s">
        <v>467</v>
      </c>
      <c r="B8" s="67" t="s">
        <v>468</v>
      </c>
      <c r="C8" s="116">
        <v>1500.0000000000002</v>
      </c>
      <c r="D8" s="116">
        <v>0</v>
      </c>
      <c r="E8" s="116">
        <v>0</v>
      </c>
      <c r="F8" s="116">
        <v>1500.0000000000002</v>
      </c>
      <c r="G8" s="120">
        <v>100</v>
      </c>
    </row>
    <row r="9" spans="1:7" ht="26" x14ac:dyDescent="0.35">
      <c r="A9" s="67" t="s">
        <v>469</v>
      </c>
      <c r="B9" s="67" t="s">
        <v>470</v>
      </c>
      <c r="C9" s="116">
        <v>800</v>
      </c>
      <c r="D9" s="116">
        <v>0</v>
      </c>
      <c r="E9" s="116">
        <v>0</v>
      </c>
      <c r="F9" s="116">
        <v>800</v>
      </c>
      <c r="G9" s="120">
        <v>100</v>
      </c>
    </row>
    <row r="10" spans="1:7" x14ac:dyDescent="0.35">
      <c r="A10" s="67" t="s">
        <v>471</v>
      </c>
      <c r="B10" s="67" t="s">
        <v>472</v>
      </c>
      <c r="C10" s="116">
        <v>1100</v>
      </c>
      <c r="D10" s="116">
        <v>0</v>
      </c>
      <c r="E10" s="116">
        <v>0</v>
      </c>
      <c r="F10" s="116">
        <v>1100</v>
      </c>
      <c r="G10" s="120">
        <v>100</v>
      </c>
    </row>
    <row r="11" spans="1:7" x14ac:dyDescent="0.35">
      <c r="A11" s="67" t="s">
        <v>473</v>
      </c>
      <c r="B11" s="67" t="s">
        <v>474</v>
      </c>
      <c r="C11" s="116">
        <v>2099.9999999999995</v>
      </c>
      <c r="D11" s="116">
        <v>0</v>
      </c>
      <c r="E11" s="116">
        <v>0</v>
      </c>
      <c r="F11" s="116">
        <v>2099.9999999999995</v>
      </c>
      <c r="G11" s="120">
        <v>100</v>
      </c>
    </row>
    <row r="12" spans="1:7" x14ac:dyDescent="0.35">
      <c r="A12" s="67" t="s">
        <v>475</v>
      </c>
      <c r="B12" s="67" t="s">
        <v>476</v>
      </c>
      <c r="C12" s="116">
        <v>4399.0000000000009</v>
      </c>
      <c r="D12" s="116">
        <v>0</v>
      </c>
      <c r="E12" s="116">
        <v>0</v>
      </c>
      <c r="F12" s="116">
        <v>4399.0000000000009</v>
      </c>
      <c r="G12" s="120">
        <v>100</v>
      </c>
    </row>
    <row r="13" spans="1:7" ht="26" x14ac:dyDescent="0.35">
      <c r="A13" s="67" t="s">
        <v>477</v>
      </c>
      <c r="B13" s="67" t="s">
        <v>478</v>
      </c>
      <c r="C13" s="116">
        <v>34</v>
      </c>
      <c r="D13" s="116">
        <v>0</v>
      </c>
      <c r="E13" s="116">
        <v>0</v>
      </c>
      <c r="F13" s="116">
        <v>34</v>
      </c>
      <c r="G13" s="120">
        <v>100</v>
      </c>
    </row>
    <row r="14" spans="1:7" x14ac:dyDescent="0.35">
      <c r="A14" s="76" t="s">
        <v>34</v>
      </c>
      <c r="B14" s="76"/>
      <c r="C14" s="119">
        <v>17058.610340560001</v>
      </c>
      <c r="D14" s="119">
        <v>1.3697495200000001</v>
      </c>
      <c r="E14" s="119">
        <v>0</v>
      </c>
      <c r="F14" s="119">
        <v>17057.240591040001</v>
      </c>
      <c r="G14" s="246">
        <v>99.99197033349931</v>
      </c>
    </row>
    <row r="15" spans="1:7" x14ac:dyDescent="0.35">
      <c r="A15" s="313" t="s">
        <v>55</v>
      </c>
      <c r="B15" s="313"/>
      <c r="C15" s="313"/>
      <c r="D15" s="313"/>
      <c r="E15" s="313"/>
      <c r="F15" s="313"/>
      <c r="G15" s="313"/>
    </row>
    <row r="17" spans="2:6" ht="34" customHeight="1" x14ac:dyDescent="0.35">
      <c r="B17" s="321" t="s">
        <v>491</v>
      </c>
      <c r="C17" s="321"/>
      <c r="D17" s="321"/>
      <c r="E17" s="321"/>
      <c r="F17" s="321"/>
    </row>
    <row r="18" spans="2:6" ht="39" x14ac:dyDescent="0.35">
      <c r="B18" s="66" t="s">
        <v>66</v>
      </c>
      <c r="C18" s="66" t="s">
        <v>91</v>
      </c>
      <c r="D18" s="66" t="s">
        <v>92</v>
      </c>
      <c r="E18" s="66" t="s">
        <v>61</v>
      </c>
      <c r="F18" s="66" t="s">
        <v>93</v>
      </c>
    </row>
    <row r="19" spans="2:6" ht="26" x14ac:dyDescent="0.35">
      <c r="B19" s="67" t="s">
        <v>479</v>
      </c>
      <c r="C19" s="116">
        <v>1005.5691437999998</v>
      </c>
      <c r="D19" s="116">
        <v>0</v>
      </c>
      <c r="E19" s="116">
        <v>0.42997013000011441</v>
      </c>
      <c r="F19" s="116"/>
    </row>
    <row r="20" spans="2:6" x14ac:dyDescent="0.35">
      <c r="B20" s="72" t="s">
        <v>94</v>
      </c>
      <c r="C20" s="116">
        <v>423.37619383000003</v>
      </c>
      <c r="D20" s="116"/>
      <c r="E20" s="116">
        <v>0.1810309298196256</v>
      </c>
      <c r="F20" s="116">
        <v>42.103140936691908</v>
      </c>
    </row>
    <row r="21" spans="2:6" ht="26" x14ac:dyDescent="0.35">
      <c r="B21" s="67" t="s">
        <v>480</v>
      </c>
      <c r="C21" s="116">
        <v>3244.6533421500008</v>
      </c>
      <c r="D21" s="116">
        <v>0</v>
      </c>
      <c r="E21" s="116">
        <v>0.20569788999938965</v>
      </c>
      <c r="F21" s="116"/>
    </row>
    <row r="22" spans="2:6" x14ac:dyDescent="0.35">
      <c r="B22" s="72" t="s">
        <v>94</v>
      </c>
      <c r="C22" s="116">
        <v>1784.9671663900006</v>
      </c>
      <c r="D22" s="116"/>
      <c r="E22" s="116">
        <v>0.17465889384691435</v>
      </c>
      <c r="F22" s="116">
        <v>55.014464519292083</v>
      </c>
    </row>
    <row r="23" spans="2:6" x14ac:dyDescent="0.35">
      <c r="B23" s="67" t="s">
        <v>481</v>
      </c>
      <c r="C23" s="116">
        <v>1074.7521865899998</v>
      </c>
      <c r="D23" s="116">
        <v>0</v>
      </c>
      <c r="E23" s="116">
        <v>0</v>
      </c>
      <c r="F23" s="116"/>
    </row>
    <row r="24" spans="2:6" x14ac:dyDescent="0.35">
      <c r="B24" s="72" t="s">
        <v>94</v>
      </c>
      <c r="C24" s="116">
        <v>572.39647076799986</v>
      </c>
      <c r="D24" s="116"/>
      <c r="E24" s="116"/>
      <c r="F24" s="116">
        <v>53.258460686096711</v>
      </c>
    </row>
    <row r="25" spans="2:6" ht="26" x14ac:dyDescent="0.35">
      <c r="B25" s="67" t="s">
        <v>482</v>
      </c>
      <c r="C25" s="116">
        <v>299.85895190000002</v>
      </c>
      <c r="D25" s="116">
        <v>0</v>
      </c>
      <c r="E25" s="116">
        <v>0.14104809999996401</v>
      </c>
      <c r="F25" s="116"/>
    </row>
    <row r="26" spans="2:6" x14ac:dyDescent="0.35">
      <c r="B26" s="72" t="s">
        <v>94</v>
      </c>
      <c r="C26" s="116">
        <v>151.46494147000007</v>
      </c>
      <c r="E26" s="116">
        <v>7.124630455612975E-2</v>
      </c>
      <c r="F26" s="116">
        <v>50.512062591518735</v>
      </c>
    </row>
    <row r="27" spans="2:6" ht="39" x14ac:dyDescent="0.35">
      <c r="B27" s="67" t="s">
        <v>483</v>
      </c>
      <c r="C27" s="116">
        <v>1307.3458977600003</v>
      </c>
      <c r="D27" s="116">
        <v>191.28435272000002</v>
      </c>
      <c r="E27" s="116">
        <v>0</v>
      </c>
      <c r="F27" s="116"/>
    </row>
    <row r="28" spans="2:6" x14ac:dyDescent="0.35">
      <c r="B28" s="72" t="s">
        <v>94</v>
      </c>
      <c r="C28" s="116">
        <v>616.41570116599223</v>
      </c>
      <c r="D28" s="116">
        <v>76.513741088000017</v>
      </c>
      <c r="E28" s="116"/>
      <c r="F28" s="116">
        <v>46.237518696292959</v>
      </c>
    </row>
    <row r="29" spans="2:6" ht="26" x14ac:dyDescent="0.35">
      <c r="B29" s="67" t="s">
        <v>484</v>
      </c>
      <c r="C29" s="116">
        <v>1331.2061468299999</v>
      </c>
      <c r="D29" s="116">
        <v>0</v>
      </c>
      <c r="E29" s="116">
        <v>168.79385317000006</v>
      </c>
      <c r="F29" s="119"/>
    </row>
    <row r="30" spans="2:6" x14ac:dyDescent="0.35">
      <c r="B30" s="72" t="s">
        <v>94</v>
      </c>
      <c r="C30" s="116">
        <v>524.00669179600004</v>
      </c>
      <c r="D30" s="116"/>
      <c r="E30" s="116">
        <v>67.517541268000031</v>
      </c>
      <c r="F30" s="116">
        <v>39.43494887093334</v>
      </c>
    </row>
    <row r="31" spans="2:6" ht="26" x14ac:dyDescent="0.35">
      <c r="B31" s="67" t="s">
        <v>485</v>
      </c>
      <c r="C31" s="116">
        <v>538.32854999999995</v>
      </c>
      <c r="D31" s="116">
        <v>0</v>
      </c>
      <c r="E31" s="116">
        <v>261.67144999999999</v>
      </c>
      <c r="F31" s="116"/>
    </row>
    <row r="32" spans="2:6" x14ac:dyDescent="0.35">
      <c r="B32" s="72" t="s">
        <v>94</v>
      </c>
      <c r="C32" s="116">
        <v>221.73555231929359</v>
      </c>
      <c r="D32" s="116"/>
      <c r="E32" s="116">
        <v>104.66858000000001</v>
      </c>
      <c r="F32" s="116">
        <v>40.800516539911698</v>
      </c>
    </row>
    <row r="33" spans="1:6" x14ac:dyDescent="0.35">
      <c r="B33" s="67" t="s">
        <v>486</v>
      </c>
      <c r="C33" s="116">
        <v>1034.236218</v>
      </c>
      <c r="D33" s="116">
        <v>0</v>
      </c>
      <c r="E33" s="116">
        <v>65.76378200000012</v>
      </c>
      <c r="F33" s="116"/>
    </row>
    <row r="34" spans="1:6" x14ac:dyDescent="0.35">
      <c r="B34" s="72" t="s">
        <v>94</v>
      </c>
      <c r="C34" s="116">
        <v>413.50899444200002</v>
      </c>
      <c r="D34" s="116"/>
      <c r="E34" s="116">
        <v>26.305512800000049</v>
      </c>
      <c r="F34" s="116">
        <v>39.983137022000001</v>
      </c>
    </row>
    <row r="35" spans="1:6" ht="26" x14ac:dyDescent="0.35">
      <c r="B35" s="67" t="s">
        <v>487</v>
      </c>
      <c r="C35" s="116">
        <v>1888.05467533</v>
      </c>
      <c r="D35" s="116">
        <v>0</v>
      </c>
      <c r="E35" s="116">
        <v>211.94532466999985</v>
      </c>
      <c r="F35" s="116"/>
    </row>
    <row r="36" spans="1:6" x14ac:dyDescent="0.35">
      <c r="B36" s="72" t="s">
        <v>94</v>
      </c>
      <c r="C36" s="116">
        <v>779.00401722000004</v>
      </c>
      <c r="D36" s="116"/>
      <c r="E36" s="116">
        <v>84.778129867999937</v>
      </c>
      <c r="F36" s="116">
        <v>41.132483194666662</v>
      </c>
    </row>
    <row r="37" spans="1:6" ht="26" x14ac:dyDescent="0.35">
      <c r="B37" s="67" t="s">
        <v>488</v>
      </c>
      <c r="C37" s="116">
        <v>4398.9454232099997</v>
      </c>
      <c r="D37" s="116">
        <v>0</v>
      </c>
      <c r="E37" s="116">
        <v>5.4576790000915497E-2</v>
      </c>
      <c r="F37" s="116"/>
    </row>
    <row r="38" spans="1:6" x14ac:dyDescent="0.35">
      <c r="B38" s="72" t="s">
        <v>94</v>
      </c>
      <c r="C38" s="116">
        <v>1909.30442341</v>
      </c>
      <c r="D38" s="116"/>
      <c r="E38" s="116">
        <v>2.18307160003662E-2</v>
      </c>
      <c r="F38" s="116">
        <v>43.403642967174356</v>
      </c>
    </row>
    <row r="39" spans="1:6" ht="39" x14ac:dyDescent="0.35">
      <c r="B39" s="67" t="s">
        <v>489</v>
      </c>
      <c r="C39" s="116">
        <v>0.20493520000000001</v>
      </c>
      <c r="D39" s="116">
        <v>33.795064799999999</v>
      </c>
      <c r="E39" s="116">
        <v>0</v>
      </c>
      <c r="F39" s="116"/>
    </row>
    <row r="40" spans="1:6" x14ac:dyDescent="0.35">
      <c r="B40" s="72" t="s">
        <v>94</v>
      </c>
      <c r="C40" s="116">
        <v>0</v>
      </c>
      <c r="D40" s="116"/>
      <c r="E40" s="116"/>
      <c r="F40" s="116">
        <v>0</v>
      </c>
    </row>
    <row r="41" spans="1:6" x14ac:dyDescent="0.35">
      <c r="B41" s="76" t="s">
        <v>34</v>
      </c>
      <c r="C41" s="119">
        <v>16123.15547077</v>
      </c>
      <c r="D41" s="119">
        <v>225.07941752000002</v>
      </c>
      <c r="E41" s="119">
        <v>709.00570275000041</v>
      </c>
      <c r="F41" s="119"/>
    </row>
    <row r="42" spans="1:6" x14ac:dyDescent="0.35">
      <c r="B42" s="230" t="s">
        <v>95</v>
      </c>
      <c r="C42" s="119">
        <v>7396.1801528112856</v>
      </c>
      <c r="D42" s="119">
        <v>76.513741088000017</v>
      </c>
      <c r="E42" s="119">
        <v>283.71853078022303</v>
      </c>
      <c r="F42" s="119">
        <v>45.472844117317983</v>
      </c>
    </row>
    <row r="43" spans="1:6" x14ac:dyDescent="0.35">
      <c r="A43" s="88"/>
      <c r="B43" s="88" t="s">
        <v>55</v>
      </c>
      <c r="C43" s="74"/>
      <c r="D43" s="74"/>
      <c r="E43" s="74"/>
    </row>
    <row r="45" spans="1:6" ht="30" customHeight="1" x14ac:dyDescent="0.35">
      <c r="A45" s="321" t="s">
        <v>492</v>
      </c>
      <c r="B45" s="321"/>
      <c r="C45" s="321"/>
      <c r="D45" s="321"/>
      <c r="E45" s="321"/>
      <c r="F45" s="321"/>
    </row>
    <row r="46" spans="1:6" ht="39" x14ac:dyDescent="0.35">
      <c r="A46" s="66" t="s">
        <v>66</v>
      </c>
      <c r="B46" s="118" t="s">
        <v>67</v>
      </c>
      <c r="C46" s="66" t="s">
        <v>96</v>
      </c>
      <c r="D46" s="66" t="s">
        <v>62</v>
      </c>
      <c r="E46" s="66" t="s">
        <v>63</v>
      </c>
      <c r="F46" s="66" t="s">
        <v>796</v>
      </c>
    </row>
    <row r="47" spans="1:6" x14ac:dyDescent="0.35">
      <c r="A47" s="67" t="s">
        <v>457</v>
      </c>
      <c r="B47" s="67" t="s">
        <v>458</v>
      </c>
      <c r="C47" s="116">
        <v>423.55722475981963</v>
      </c>
      <c r="D47" s="116">
        <v>0.1810309298196256</v>
      </c>
      <c r="E47" s="116">
        <v>423.37619383000003</v>
      </c>
      <c r="F47" s="116">
        <v>99.957259392772187</v>
      </c>
    </row>
    <row r="48" spans="1:6" ht="26" x14ac:dyDescent="0.35">
      <c r="A48" s="67" t="s">
        <v>459</v>
      </c>
      <c r="B48" s="67" t="s">
        <v>460</v>
      </c>
      <c r="C48" s="116">
        <v>1785.1418252838475</v>
      </c>
      <c r="D48" s="116">
        <v>0.17465889384691435</v>
      </c>
      <c r="E48" s="116">
        <v>1784.9671663900006</v>
      </c>
      <c r="F48" s="116">
        <v>99.990215965399869</v>
      </c>
    </row>
    <row r="49" spans="1:6" x14ac:dyDescent="0.35">
      <c r="A49" s="67" t="s">
        <v>461</v>
      </c>
      <c r="B49" s="67" t="s">
        <v>462</v>
      </c>
      <c r="C49" s="116">
        <v>572.39647076799997</v>
      </c>
      <c r="D49" s="116">
        <v>66.262082407999941</v>
      </c>
      <c r="E49" s="116">
        <v>506.13438836</v>
      </c>
      <c r="F49" s="116">
        <v>88.423743717515535</v>
      </c>
    </row>
    <row r="50" spans="1:6" x14ac:dyDescent="0.35">
      <c r="A50" s="67" t="s">
        <v>463</v>
      </c>
      <c r="B50" s="67" t="s">
        <v>464</v>
      </c>
      <c r="C50" s="116">
        <v>151.5361877745562</v>
      </c>
      <c r="D50" s="116">
        <v>7.124630455612975E-2</v>
      </c>
      <c r="E50" s="116">
        <v>151.46494147000007</v>
      </c>
      <c r="F50" s="116">
        <v>99.952983966666679</v>
      </c>
    </row>
    <row r="51" spans="1:6" ht="39" x14ac:dyDescent="0.35">
      <c r="A51" s="67" t="s">
        <v>465</v>
      </c>
      <c r="B51" s="67" t="s">
        <v>466</v>
      </c>
      <c r="C51" s="116">
        <v>692.92944225399231</v>
      </c>
      <c r="D51" s="116">
        <v>117.25324708399329</v>
      </c>
      <c r="E51" s="116">
        <v>575.676195169999</v>
      </c>
      <c r="F51" s="116">
        <v>83.078616676672496</v>
      </c>
    </row>
    <row r="52" spans="1:6" x14ac:dyDescent="0.35">
      <c r="A52" s="67" t="s">
        <v>467</v>
      </c>
      <c r="B52" s="67" t="s">
        <v>468</v>
      </c>
      <c r="C52" s="116">
        <v>591.5242330640001</v>
      </c>
      <c r="D52" s="116">
        <v>123.96533692400004</v>
      </c>
      <c r="E52" s="116">
        <v>467.55889614</v>
      </c>
      <c r="F52" s="116">
        <v>79.043067046994906</v>
      </c>
    </row>
    <row r="53" spans="1:6" ht="26" x14ac:dyDescent="0.35">
      <c r="A53" s="67" t="s">
        <v>469</v>
      </c>
      <c r="B53" s="67" t="s">
        <v>470</v>
      </c>
      <c r="C53" s="116">
        <v>326.40413231929358</v>
      </c>
      <c r="D53" s="116">
        <v>112.67455600929355</v>
      </c>
      <c r="E53" s="116">
        <v>213.72957631000003</v>
      </c>
      <c r="F53" s="116">
        <v>65.480046098474773</v>
      </c>
    </row>
    <row r="54" spans="1:6" x14ac:dyDescent="0.35">
      <c r="A54" s="67" t="s">
        <v>471</v>
      </c>
      <c r="B54" s="67" t="s">
        <v>472</v>
      </c>
      <c r="C54" s="116">
        <v>439.81450724199999</v>
      </c>
      <c r="D54" s="116">
        <v>137.80632097200007</v>
      </c>
      <c r="E54" s="116">
        <v>302.00818626999995</v>
      </c>
      <c r="F54" s="116">
        <v>68.66717247774308</v>
      </c>
    </row>
    <row r="55" spans="1:6" x14ac:dyDescent="0.35">
      <c r="A55" s="67" t="s">
        <v>473</v>
      </c>
      <c r="B55" s="67" t="s">
        <v>474</v>
      </c>
      <c r="C55" s="116">
        <v>863.78214708799999</v>
      </c>
      <c r="D55" s="116">
        <v>124.42063465799993</v>
      </c>
      <c r="E55" s="116">
        <v>739.36151243000006</v>
      </c>
      <c r="F55" s="116">
        <v>85.595831648356096</v>
      </c>
    </row>
    <row r="56" spans="1:6" x14ac:dyDescent="0.35">
      <c r="A56" s="67" t="s">
        <v>475</v>
      </c>
      <c r="B56" s="67" t="s">
        <v>476</v>
      </c>
      <c r="C56" s="116">
        <v>1909.3262541260005</v>
      </c>
      <c r="D56" s="116">
        <v>148.25824766600036</v>
      </c>
      <c r="E56" s="116">
        <v>1761.0680064600001</v>
      </c>
      <c r="F56" s="116">
        <v>92.235049020793667</v>
      </c>
    </row>
    <row r="57" spans="1:6" ht="26" x14ac:dyDescent="0.35">
      <c r="A57" s="67" t="s">
        <v>477</v>
      </c>
      <c r="B57" s="67" t="s">
        <v>478</v>
      </c>
      <c r="C57" s="116">
        <v>0</v>
      </c>
      <c r="D57" s="116">
        <v>0</v>
      </c>
      <c r="E57" s="116">
        <v>0</v>
      </c>
      <c r="F57" s="116">
        <v>0</v>
      </c>
    </row>
    <row r="58" spans="1:6" x14ac:dyDescent="0.35">
      <c r="A58" s="76" t="s">
        <v>34</v>
      </c>
      <c r="B58" s="247"/>
      <c r="C58" s="119">
        <v>7756.4124246795109</v>
      </c>
      <c r="D58" s="119">
        <v>831.06736184950978</v>
      </c>
      <c r="E58" s="119">
        <v>6925.3450628299997</v>
      </c>
      <c r="F58" s="119">
        <v>89.285415520128822</v>
      </c>
    </row>
    <row r="59" spans="1:6" x14ac:dyDescent="0.35">
      <c r="A59" s="88" t="s">
        <v>55</v>
      </c>
    </row>
  </sheetData>
  <mergeCells count="4">
    <mergeCell ref="A1:G1"/>
    <mergeCell ref="A15:G15"/>
    <mergeCell ref="B17:F17"/>
    <mergeCell ref="A45:F45"/>
  </mergeCells>
  <pageMargins left="0.70866141732283472" right="0.70866141732283472" top="1.1417322834645669" bottom="0.74803149606299213" header="0.31496062992125984" footer="0.31496062992125984"/>
  <pageSetup paperSize="9" scale="81" orientation="landscape" r:id="rId1"/>
  <headerFooter>
    <oddHeader>&amp;LPiano Nazionale di Ripresa e Resilienza.
Sesta relazione istruttoria sul rispetto del vincolo di destinazione alle regioni 
del Mezzogiorno di almeno il 40 per cento delle risorse allocabili territorialmente&amp;R&amp;G</oddHeader>
    <oddFooter>&amp;RAggiornamento al 30 giugno 2025</oddFooter>
  </headerFooter>
  <rowBreaks count="2" manualBreakCount="2">
    <brk id="16" max="6" man="1"/>
    <brk id="43" max="6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96C09-ABFF-4125-99CC-CB04FDE53409}">
  <dimension ref="A1:G63"/>
  <sheetViews>
    <sheetView topLeftCell="A11" zoomScaleNormal="100" workbookViewId="0">
      <selection activeCell="F50" sqref="F50"/>
    </sheetView>
  </sheetViews>
  <sheetFormatPr defaultColWidth="8.6328125" defaultRowHeight="14.5" x14ac:dyDescent="0.35"/>
  <cols>
    <col min="1" max="1" width="12.453125" style="35" customWidth="1"/>
    <col min="2" max="2" width="49.36328125" style="35" customWidth="1"/>
    <col min="3" max="3" width="9.81640625" style="35" customWidth="1"/>
    <col min="4" max="4" width="9.36328125" style="35" customWidth="1"/>
    <col min="5" max="5" width="11.453125" style="35" customWidth="1"/>
    <col min="6" max="6" width="12.36328125" style="35" customWidth="1"/>
    <col min="7" max="7" width="13" style="35" customWidth="1"/>
    <col min="8" max="9" width="12.6328125" style="35" bestFit="1" customWidth="1"/>
    <col min="10" max="10" width="10.453125" style="35" bestFit="1" customWidth="1"/>
    <col min="11" max="11" width="8.81640625" style="35" bestFit="1" customWidth="1"/>
    <col min="12" max="12" width="10.453125" style="35" bestFit="1" customWidth="1"/>
    <col min="13" max="13" width="8.81640625" style="35" bestFit="1" customWidth="1"/>
    <col min="14" max="15" width="10.453125" style="35" bestFit="1" customWidth="1"/>
    <col min="16" max="16384" width="8.6328125" style="35"/>
  </cols>
  <sheetData>
    <row r="1" spans="1:7" x14ac:dyDescent="0.35">
      <c r="A1" s="312" t="s">
        <v>626</v>
      </c>
      <c r="B1" s="312"/>
      <c r="C1" s="312"/>
      <c r="D1" s="312"/>
      <c r="E1" s="312"/>
      <c r="F1" s="312"/>
      <c r="G1" s="312"/>
    </row>
    <row r="2" spans="1:7" ht="39" x14ac:dyDescent="0.35">
      <c r="A2" s="66" t="s">
        <v>66</v>
      </c>
      <c r="B2" s="66" t="s">
        <v>67</v>
      </c>
      <c r="C2" s="66" t="s">
        <v>51</v>
      </c>
      <c r="D2" s="66" t="s">
        <v>37</v>
      </c>
      <c r="E2" s="66" t="s">
        <v>52</v>
      </c>
      <c r="F2" s="66" t="s">
        <v>53</v>
      </c>
      <c r="G2" s="66" t="s">
        <v>793</v>
      </c>
    </row>
    <row r="3" spans="1:7" x14ac:dyDescent="0.35">
      <c r="A3" s="67" t="s">
        <v>601</v>
      </c>
      <c r="B3" s="67" t="s">
        <v>602</v>
      </c>
      <c r="C3" s="116">
        <v>250</v>
      </c>
      <c r="D3" s="116">
        <v>0</v>
      </c>
      <c r="E3" s="116">
        <v>0</v>
      </c>
      <c r="F3" s="116">
        <v>250</v>
      </c>
      <c r="G3" s="160">
        <v>100</v>
      </c>
    </row>
    <row r="4" spans="1:7" x14ac:dyDescent="0.35">
      <c r="A4" s="67" t="s">
        <v>603</v>
      </c>
      <c r="B4" s="67" t="s">
        <v>604</v>
      </c>
      <c r="C4" s="116">
        <v>808</v>
      </c>
      <c r="D4" s="116">
        <v>0</v>
      </c>
      <c r="E4" s="116">
        <v>0</v>
      </c>
      <c r="F4" s="116">
        <v>808</v>
      </c>
      <c r="G4" s="160">
        <v>100</v>
      </c>
    </row>
    <row r="5" spans="1:7" x14ac:dyDescent="0.35">
      <c r="A5" s="67" t="s">
        <v>605</v>
      </c>
      <c r="B5" s="67" t="s">
        <v>606</v>
      </c>
      <c r="C5" s="116">
        <v>272.13934499999999</v>
      </c>
      <c r="D5" s="116">
        <v>0</v>
      </c>
      <c r="E5" s="116">
        <v>0</v>
      </c>
      <c r="F5" s="116">
        <v>272.13934499999999</v>
      </c>
      <c r="G5" s="160">
        <v>100</v>
      </c>
    </row>
    <row r="6" spans="1:7" ht="39" x14ac:dyDescent="0.35">
      <c r="A6" s="67" t="s">
        <v>607</v>
      </c>
      <c r="B6" s="67" t="s">
        <v>608</v>
      </c>
      <c r="C6" s="116">
        <v>503.99999999999994</v>
      </c>
      <c r="D6" s="116">
        <v>0</v>
      </c>
      <c r="E6" s="116">
        <v>0</v>
      </c>
      <c r="F6" s="116">
        <v>503.99999999999994</v>
      </c>
      <c r="G6" s="160">
        <v>100</v>
      </c>
    </row>
    <row r="7" spans="1:7" ht="26" x14ac:dyDescent="0.35">
      <c r="A7" s="67" t="s">
        <v>609</v>
      </c>
      <c r="B7" s="67" t="s">
        <v>610</v>
      </c>
      <c r="C7" s="116">
        <v>1198</v>
      </c>
      <c r="D7" s="116">
        <v>0</v>
      </c>
      <c r="E7" s="116">
        <v>0</v>
      </c>
      <c r="F7" s="116">
        <v>1198</v>
      </c>
      <c r="G7" s="160">
        <v>100</v>
      </c>
    </row>
    <row r="8" spans="1:7" x14ac:dyDescent="0.35">
      <c r="A8" s="67" t="s">
        <v>611</v>
      </c>
      <c r="B8" s="67" t="s">
        <v>612</v>
      </c>
      <c r="C8" s="116">
        <v>1800</v>
      </c>
      <c r="D8" s="116">
        <v>0</v>
      </c>
      <c r="E8" s="116">
        <v>0</v>
      </c>
      <c r="F8" s="116">
        <v>1800</v>
      </c>
      <c r="G8" s="160">
        <v>100</v>
      </c>
    </row>
    <row r="9" spans="1:7" x14ac:dyDescent="0.35">
      <c r="A9" s="67" t="s">
        <v>613</v>
      </c>
      <c r="B9" s="67" t="s">
        <v>614</v>
      </c>
      <c r="C9" s="116">
        <v>210</v>
      </c>
      <c r="D9" s="116">
        <v>0</v>
      </c>
      <c r="E9" s="116">
        <v>0</v>
      </c>
      <c r="F9" s="116">
        <v>210</v>
      </c>
      <c r="G9" s="160">
        <v>100</v>
      </c>
    </row>
    <row r="10" spans="1:7" ht="26" x14ac:dyDescent="0.35">
      <c r="A10" s="67" t="s">
        <v>615</v>
      </c>
      <c r="B10" s="67" t="s">
        <v>616</v>
      </c>
      <c r="C10" s="116">
        <v>1610</v>
      </c>
      <c r="D10" s="116">
        <v>0</v>
      </c>
      <c r="E10" s="116">
        <v>0</v>
      </c>
      <c r="F10" s="116">
        <v>1610</v>
      </c>
      <c r="G10" s="160">
        <v>100</v>
      </c>
    </row>
    <row r="11" spans="1:7" ht="26" x14ac:dyDescent="0.35">
      <c r="A11" s="67" t="s">
        <v>617</v>
      </c>
      <c r="B11" s="67" t="s">
        <v>618</v>
      </c>
      <c r="C11" s="116">
        <v>1600</v>
      </c>
      <c r="D11" s="116">
        <v>0</v>
      </c>
      <c r="E11" s="116">
        <v>0</v>
      </c>
      <c r="F11" s="116">
        <v>1600</v>
      </c>
      <c r="G11" s="160">
        <v>100</v>
      </c>
    </row>
    <row r="12" spans="1:7" ht="26" x14ac:dyDescent="0.35">
      <c r="A12" s="67" t="s">
        <v>619</v>
      </c>
      <c r="B12" s="67" t="s">
        <v>620</v>
      </c>
      <c r="C12" s="116">
        <v>1242.8007521700001</v>
      </c>
      <c r="D12" s="116">
        <v>0</v>
      </c>
      <c r="E12" s="116">
        <v>0</v>
      </c>
      <c r="F12" s="116">
        <v>1242.8007521700001</v>
      </c>
      <c r="G12" s="160">
        <v>100</v>
      </c>
    </row>
    <row r="13" spans="1:7" ht="26" x14ac:dyDescent="0.35">
      <c r="A13" s="67" t="s">
        <v>621</v>
      </c>
      <c r="B13" s="67" t="s">
        <v>622</v>
      </c>
      <c r="C13" s="116">
        <v>1578.06985717</v>
      </c>
      <c r="D13" s="116">
        <v>0</v>
      </c>
      <c r="E13" s="116">
        <v>0</v>
      </c>
      <c r="F13" s="116">
        <v>1578.06985717</v>
      </c>
      <c r="G13" s="160">
        <v>100</v>
      </c>
    </row>
    <row r="14" spans="1:7" ht="39" x14ac:dyDescent="0.35">
      <c r="A14" s="172" t="s">
        <v>623</v>
      </c>
      <c r="B14" s="172" t="s">
        <v>624</v>
      </c>
      <c r="C14" s="116">
        <v>510</v>
      </c>
      <c r="D14" s="173">
        <v>0</v>
      </c>
      <c r="E14" s="173">
        <v>0</v>
      </c>
      <c r="F14" s="116">
        <v>510</v>
      </c>
      <c r="G14" s="160">
        <v>100</v>
      </c>
    </row>
    <row r="15" spans="1:7" x14ac:dyDescent="0.35">
      <c r="A15" s="76" t="s">
        <v>34</v>
      </c>
      <c r="B15" s="267"/>
      <c r="C15" s="268">
        <v>11583.009954339999</v>
      </c>
      <c r="D15" s="268">
        <v>0</v>
      </c>
      <c r="E15" s="268">
        <v>0</v>
      </c>
      <c r="F15" s="268">
        <v>11583.009954339999</v>
      </c>
      <c r="G15" s="270">
        <v>100</v>
      </c>
    </row>
    <row r="16" spans="1:7" x14ac:dyDescent="0.35">
      <c r="A16" s="313" t="s">
        <v>55</v>
      </c>
      <c r="B16" s="313"/>
      <c r="C16" s="313"/>
      <c r="D16" s="313"/>
      <c r="E16" s="313"/>
      <c r="F16" s="313"/>
      <c r="G16" s="313"/>
    </row>
    <row r="18" spans="2:6" ht="30" customHeight="1" x14ac:dyDescent="0.35">
      <c r="B18" s="321" t="s">
        <v>625</v>
      </c>
      <c r="C18" s="321"/>
      <c r="D18" s="321"/>
      <c r="E18" s="321"/>
      <c r="F18" s="321"/>
    </row>
    <row r="19" spans="2:6" ht="39" x14ac:dyDescent="0.35">
      <c r="B19" s="66" t="s">
        <v>66</v>
      </c>
      <c r="C19" s="66" t="s">
        <v>91</v>
      </c>
      <c r="D19" s="66" t="s">
        <v>92</v>
      </c>
      <c r="E19" s="66" t="s">
        <v>61</v>
      </c>
      <c r="F19" s="66" t="s">
        <v>93</v>
      </c>
    </row>
    <row r="20" spans="2:6" ht="26" x14ac:dyDescent="0.35">
      <c r="B20" s="67" t="s">
        <v>756</v>
      </c>
      <c r="C20" s="116">
        <v>249.99988830000001</v>
      </c>
      <c r="D20" s="116"/>
      <c r="E20" s="116"/>
      <c r="F20" s="116"/>
    </row>
    <row r="21" spans="2:6" x14ac:dyDescent="0.35">
      <c r="B21" s="72" t="s">
        <v>94</v>
      </c>
      <c r="C21" s="116">
        <v>113.10471309</v>
      </c>
      <c r="D21" s="116"/>
      <c r="E21" s="116"/>
      <c r="F21" s="116">
        <v>45.241905450083351</v>
      </c>
    </row>
    <row r="22" spans="2:6" x14ac:dyDescent="0.35">
      <c r="B22" s="67" t="s">
        <v>757</v>
      </c>
      <c r="C22" s="116">
        <v>808</v>
      </c>
      <c r="D22" s="116"/>
      <c r="E22" s="116"/>
      <c r="F22" s="116"/>
    </row>
    <row r="23" spans="2:6" x14ac:dyDescent="0.35">
      <c r="B23" s="72" t="s">
        <v>94</v>
      </c>
      <c r="C23" s="116">
        <v>325.50097570999998</v>
      </c>
      <c r="D23" s="116"/>
      <c r="E23" s="116"/>
      <c r="F23" s="116">
        <v>40.284774221534654</v>
      </c>
    </row>
    <row r="24" spans="2:6" x14ac:dyDescent="0.35">
      <c r="B24" s="67" t="s">
        <v>758</v>
      </c>
      <c r="C24" s="116">
        <v>271.56346187000003</v>
      </c>
      <c r="D24" s="116">
        <v>0</v>
      </c>
      <c r="E24" s="116">
        <v>0.57588312999998592</v>
      </c>
      <c r="F24" s="116"/>
    </row>
    <row r="25" spans="2:6" x14ac:dyDescent="0.35">
      <c r="B25" s="72" t="s">
        <v>94</v>
      </c>
      <c r="C25" s="116">
        <v>113.260059682896</v>
      </c>
      <c r="D25" s="116"/>
      <c r="E25" s="116">
        <v>0.19466666799999999</v>
      </c>
      <c r="F25" s="116">
        <v>41.689938788856864</v>
      </c>
    </row>
    <row r="26" spans="2:6" ht="39" x14ac:dyDescent="0.35">
      <c r="B26" s="67" t="s">
        <v>759</v>
      </c>
      <c r="C26" s="116">
        <v>499.64667367999999</v>
      </c>
      <c r="D26" s="116">
        <v>0</v>
      </c>
      <c r="E26" s="116">
        <v>4.3533263199999332</v>
      </c>
      <c r="F26" s="116"/>
    </row>
    <row r="27" spans="2:6" x14ac:dyDescent="0.35">
      <c r="B27" s="72" t="s">
        <v>94</v>
      </c>
      <c r="C27" s="116">
        <v>198.75000277999999</v>
      </c>
      <c r="D27" s="116"/>
      <c r="E27" s="116">
        <v>1.6706667039999963</v>
      </c>
      <c r="F27" s="116">
        <v>39.766005849999999</v>
      </c>
    </row>
    <row r="28" spans="2:6" ht="26" x14ac:dyDescent="0.35">
      <c r="B28" s="67" t="s">
        <v>760</v>
      </c>
      <c r="C28" s="116">
        <v>1198</v>
      </c>
      <c r="D28" s="116"/>
      <c r="E28" s="116"/>
      <c r="F28" s="116"/>
    </row>
    <row r="29" spans="2:6" x14ac:dyDescent="0.35">
      <c r="B29" s="72" t="s">
        <v>94</v>
      </c>
      <c r="C29" s="116">
        <v>479.2</v>
      </c>
      <c r="D29" s="116"/>
      <c r="E29" s="116"/>
      <c r="F29" s="116">
        <v>40</v>
      </c>
    </row>
    <row r="30" spans="2:6" ht="26" x14ac:dyDescent="0.35">
      <c r="B30" s="67" t="s">
        <v>761</v>
      </c>
      <c r="C30" s="116">
        <v>1799.88824727</v>
      </c>
      <c r="D30" s="116"/>
      <c r="E30" s="116">
        <v>0.11175273000001908</v>
      </c>
      <c r="F30" s="116"/>
    </row>
    <row r="31" spans="2:6" x14ac:dyDescent="0.35">
      <c r="B31" s="72" t="s">
        <v>94</v>
      </c>
      <c r="C31" s="116">
        <v>560.11780761399996</v>
      </c>
      <c r="D31" s="116"/>
      <c r="E31" s="116"/>
      <c r="F31" s="116">
        <v>31.117655978555554</v>
      </c>
    </row>
    <row r="32" spans="2:6" ht="26" x14ac:dyDescent="0.35">
      <c r="B32" s="67" t="s">
        <v>762</v>
      </c>
      <c r="C32" s="116">
        <v>200.87007643000001</v>
      </c>
      <c r="D32" s="116">
        <v>0</v>
      </c>
      <c r="E32" s="116">
        <v>9.1299235700000008</v>
      </c>
      <c r="F32" s="116"/>
    </row>
    <row r="33" spans="1:6" x14ac:dyDescent="0.35">
      <c r="B33" s="72" t="s">
        <v>94</v>
      </c>
      <c r="C33" s="116">
        <v>46.427484580000005</v>
      </c>
      <c r="D33" s="116"/>
      <c r="E33" s="116">
        <v>2.3446310919999989</v>
      </c>
      <c r="F33" s="116">
        <v>23.224816986666667</v>
      </c>
    </row>
    <row r="34" spans="1:6" ht="26" x14ac:dyDescent="0.35">
      <c r="B34" s="67" t="s">
        <v>763</v>
      </c>
      <c r="C34" s="116">
        <v>1609.9956111099998</v>
      </c>
      <c r="D34" s="116">
        <v>0</v>
      </c>
      <c r="E34" s="116">
        <v>4.3888900001049043E-3</v>
      </c>
      <c r="F34" s="116"/>
    </row>
    <row r="35" spans="1:6" x14ac:dyDescent="0.35">
      <c r="B35" s="72" t="s">
        <v>94</v>
      </c>
      <c r="C35" s="116">
        <v>654.25257324000006</v>
      </c>
      <c r="D35" s="116"/>
      <c r="E35" s="116"/>
      <c r="F35" s="116">
        <v>40.636805791304354</v>
      </c>
    </row>
    <row r="36" spans="1:6" ht="26" x14ac:dyDescent="0.35">
      <c r="B36" s="67" t="s">
        <v>764</v>
      </c>
      <c r="C36" s="116">
        <v>1599.9944341199998</v>
      </c>
      <c r="D36" s="116">
        <v>0</v>
      </c>
      <c r="E36" s="116">
        <v>5.5658800001144411E-3</v>
      </c>
      <c r="F36" s="116"/>
    </row>
    <row r="37" spans="1:6" x14ac:dyDescent="0.35">
      <c r="B37" s="72" t="s">
        <v>94</v>
      </c>
      <c r="C37" s="116">
        <v>660.03951259000007</v>
      </c>
      <c r="D37" s="116"/>
      <c r="E37" s="116"/>
      <c r="F37" s="116">
        <v>41.252469536875005</v>
      </c>
    </row>
    <row r="38" spans="1:6" ht="26" x14ac:dyDescent="0.35">
      <c r="B38" s="67" t="s">
        <v>765</v>
      </c>
      <c r="C38" s="116">
        <v>1242.7996014100002</v>
      </c>
      <c r="D38" s="116">
        <v>0</v>
      </c>
      <c r="E38" s="116">
        <v>1.1507599999904632E-3</v>
      </c>
      <c r="F38" s="116"/>
    </row>
    <row r="39" spans="1:6" x14ac:dyDescent="0.35">
      <c r="B39" s="72" t="s">
        <v>94</v>
      </c>
      <c r="C39" s="116">
        <v>513.15026050999995</v>
      </c>
      <c r="D39" s="116"/>
      <c r="E39" s="116"/>
      <c r="F39" s="116">
        <v>41.289825389468966</v>
      </c>
    </row>
    <row r="40" spans="1:6" ht="26" x14ac:dyDescent="0.35">
      <c r="B40" s="67" t="s">
        <v>766</v>
      </c>
      <c r="C40" s="116">
        <v>1481.27610162</v>
      </c>
      <c r="D40" s="116">
        <v>0</v>
      </c>
      <c r="E40" s="116">
        <v>96.793755550000014</v>
      </c>
      <c r="F40" s="116"/>
    </row>
    <row r="41" spans="1:6" x14ac:dyDescent="0.35">
      <c r="B41" s="72" t="s">
        <v>94</v>
      </c>
      <c r="C41" s="116">
        <v>705.24303929999996</v>
      </c>
      <c r="D41" s="116"/>
      <c r="E41" s="116">
        <v>38.717499724</v>
      </c>
      <c r="F41" s="116">
        <v>47.143701252754852</v>
      </c>
    </row>
    <row r="42" spans="1:6" ht="39" x14ac:dyDescent="0.35">
      <c r="B42" s="67" t="s">
        <v>767</v>
      </c>
      <c r="C42" s="116">
        <v>490.46</v>
      </c>
      <c r="D42" s="116">
        <v>0</v>
      </c>
      <c r="E42" s="116">
        <v>19.54</v>
      </c>
      <c r="F42" s="116"/>
    </row>
    <row r="43" spans="1:6" x14ac:dyDescent="0.35">
      <c r="B43" s="72" t="s">
        <v>94</v>
      </c>
      <c r="C43" s="116">
        <v>172.87</v>
      </c>
      <c r="D43" s="116"/>
      <c r="E43" s="116">
        <v>7.8</v>
      </c>
      <c r="F43" s="116">
        <v>35.425490196078435</v>
      </c>
    </row>
    <row r="44" spans="1:6" x14ac:dyDescent="0.35">
      <c r="B44" s="76" t="s">
        <v>34</v>
      </c>
      <c r="C44" s="119">
        <v>11452.494095810001</v>
      </c>
      <c r="D44" s="119">
        <v>0</v>
      </c>
      <c r="E44" s="119">
        <v>130.51574683000015</v>
      </c>
      <c r="F44" s="119"/>
    </row>
    <row r="45" spans="1:6" x14ac:dyDescent="0.35">
      <c r="B45" s="230" t="s">
        <v>95</v>
      </c>
      <c r="C45" s="119">
        <v>4541.9164290968956</v>
      </c>
      <c r="D45" s="119">
        <v>0</v>
      </c>
      <c r="E45" s="119">
        <v>50.727464187999992</v>
      </c>
      <c r="F45" s="119">
        <v>39.649831569495923</v>
      </c>
    </row>
    <row r="46" spans="1:6" x14ac:dyDescent="0.35">
      <c r="A46" s="88"/>
      <c r="B46" s="88" t="s">
        <v>55</v>
      </c>
      <c r="C46" s="74"/>
      <c r="D46" s="74"/>
      <c r="E46" s="74"/>
    </row>
    <row r="48" spans="1:6" ht="31" customHeight="1" x14ac:dyDescent="0.35">
      <c r="A48" s="321" t="s">
        <v>627</v>
      </c>
      <c r="B48" s="321"/>
      <c r="C48" s="321"/>
      <c r="D48" s="321"/>
      <c r="E48" s="321"/>
      <c r="F48" s="321"/>
    </row>
    <row r="49" spans="1:6" ht="39" x14ac:dyDescent="0.35">
      <c r="A49" s="66" t="s">
        <v>66</v>
      </c>
      <c r="B49" s="118" t="s">
        <v>67</v>
      </c>
      <c r="C49" s="66" t="s">
        <v>96</v>
      </c>
      <c r="D49" s="66" t="s">
        <v>62</v>
      </c>
      <c r="E49" s="66" t="s">
        <v>63</v>
      </c>
      <c r="F49" s="66" t="s">
        <v>796</v>
      </c>
    </row>
    <row r="50" spans="1:6" x14ac:dyDescent="0.35">
      <c r="A50" s="67" t="s">
        <v>601</v>
      </c>
      <c r="B50" s="67" t="s">
        <v>602</v>
      </c>
      <c r="C50" s="116">
        <v>113.10471309</v>
      </c>
      <c r="D50" s="116">
        <v>0</v>
      </c>
      <c r="E50" s="116">
        <v>113.10471309</v>
      </c>
      <c r="F50" s="116">
        <v>100</v>
      </c>
    </row>
    <row r="51" spans="1:6" x14ac:dyDescent="0.35">
      <c r="A51" s="67" t="s">
        <v>603</v>
      </c>
      <c r="B51" s="67" t="s">
        <v>604</v>
      </c>
      <c r="C51" s="116">
        <v>325.50097570999998</v>
      </c>
      <c r="D51" s="116">
        <v>0</v>
      </c>
      <c r="E51" s="116">
        <v>325.50097570999998</v>
      </c>
      <c r="F51" s="116">
        <v>100</v>
      </c>
    </row>
    <row r="52" spans="1:6" x14ac:dyDescent="0.35">
      <c r="A52" s="67" t="s">
        <v>605</v>
      </c>
      <c r="B52" s="67" t="s">
        <v>606</v>
      </c>
      <c r="C52" s="116">
        <v>113.454726350896</v>
      </c>
      <c r="D52" s="116">
        <v>0.19466666799999999</v>
      </c>
      <c r="E52" s="116">
        <v>113.260059682896</v>
      </c>
      <c r="F52" s="116">
        <v>99.828419075818914</v>
      </c>
    </row>
    <row r="53" spans="1:6" ht="39" x14ac:dyDescent="0.35">
      <c r="A53" s="67" t="s">
        <v>607</v>
      </c>
      <c r="B53" s="67" t="s">
        <v>608</v>
      </c>
      <c r="C53" s="116">
        <v>200.420669484</v>
      </c>
      <c r="D53" s="116">
        <v>1.6706667039999963</v>
      </c>
      <c r="E53" s="116">
        <v>198.75000277999999</v>
      </c>
      <c r="F53" s="116">
        <v>99.166419956433998</v>
      </c>
    </row>
    <row r="54" spans="1:6" ht="26" x14ac:dyDescent="0.35">
      <c r="A54" s="67" t="s">
        <v>609</v>
      </c>
      <c r="B54" s="67" t="s">
        <v>610</v>
      </c>
      <c r="C54" s="116">
        <v>479.2</v>
      </c>
      <c r="D54" s="116">
        <v>338.83438019999994</v>
      </c>
      <c r="E54" s="116">
        <v>140.36561980000005</v>
      </c>
      <c r="F54" s="116">
        <v>29.291656886477472</v>
      </c>
    </row>
    <row r="55" spans="1:6" x14ac:dyDescent="0.35">
      <c r="A55" s="67" t="s">
        <v>611</v>
      </c>
      <c r="B55" s="67" t="s">
        <v>612</v>
      </c>
      <c r="C55" s="160">
        <v>560.11780761400007</v>
      </c>
      <c r="D55" s="116">
        <v>1.1150870240000008</v>
      </c>
      <c r="E55" s="116">
        <v>559.00272059000008</v>
      </c>
      <c r="F55" s="116">
        <v>99.800919197918375</v>
      </c>
    </row>
    <row r="56" spans="1:6" x14ac:dyDescent="0.35">
      <c r="A56" s="67" t="s">
        <v>613</v>
      </c>
      <c r="B56" s="67" t="s">
        <v>614</v>
      </c>
      <c r="C56" s="160">
        <v>48.772115672000005</v>
      </c>
      <c r="D56" s="116">
        <v>21.944638772000005</v>
      </c>
      <c r="E56" s="116">
        <v>26.827476900000001</v>
      </c>
      <c r="F56" s="116">
        <v>55.005768214811347</v>
      </c>
    </row>
    <row r="57" spans="1:6" ht="26" x14ac:dyDescent="0.35">
      <c r="A57" s="67" t="s">
        <v>615</v>
      </c>
      <c r="B57" s="67" t="s">
        <v>616</v>
      </c>
      <c r="C57" s="160">
        <v>654.25257324000006</v>
      </c>
      <c r="D57" s="116">
        <v>0</v>
      </c>
      <c r="E57" s="116">
        <v>654.25257324000006</v>
      </c>
      <c r="F57" s="116">
        <v>100</v>
      </c>
    </row>
    <row r="58" spans="1:6" ht="26" x14ac:dyDescent="0.35">
      <c r="A58" s="67" t="s">
        <v>617</v>
      </c>
      <c r="B58" s="67" t="s">
        <v>618</v>
      </c>
      <c r="C58" s="160">
        <v>660.03951259000007</v>
      </c>
      <c r="D58" s="116">
        <v>0</v>
      </c>
      <c r="E58" s="116">
        <v>660.03951259000007</v>
      </c>
      <c r="F58" s="116">
        <v>100</v>
      </c>
    </row>
    <row r="59" spans="1:6" ht="26" x14ac:dyDescent="0.35">
      <c r="A59" s="67" t="s">
        <v>619</v>
      </c>
      <c r="B59" s="67" t="s">
        <v>620</v>
      </c>
      <c r="C59" s="160">
        <v>513.15026050999995</v>
      </c>
      <c r="D59" s="160">
        <v>0</v>
      </c>
      <c r="E59" s="160">
        <v>513.15026050999995</v>
      </c>
      <c r="F59" s="160">
        <v>100</v>
      </c>
    </row>
    <row r="60" spans="1:6" ht="26" x14ac:dyDescent="0.35">
      <c r="A60" s="67" t="s">
        <v>621</v>
      </c>
      <c r="B60" s="67" t="s">
        <v>622</v>
      </c>
      <c r="C60" s="160">
        <v>743.9605390239999</v>
      </c>
      <c r="D60" s="160">
        <v>38.717499724</v>
      </c>
      <c r="E60" s="160">
        <v>705.24303929999996</v>
      </c>
      <c r="F60" s="160">
        <v>94.795758955872401</v>
      </c>
    </row>
    <row r="61" spans="1:6" ht="39" x14ac:dyDescent="0.35">
      <c r="A61" s="67" t="s">
        <v>623</v>
      </c>
      <c r="B61" s="67" t="s">
        <v>624</v>
      </c>
      <c r="C61" s="160">
        <v>180.67</v>
      </c>
      <c r="D61" s="160">
        <v>67.8</v>
      </c>
      <c r="E61" s="160">
        <v>112.87</v>
      </c>
      <c r="F61" s="160">
        <v>62.473017103005489</v>
      </c>
    </row>
    <row r="62" spans="1:6" x14ac:dyDescent="0.35">
      <c r="A62" s="76" t="s">
        <v>34</v>
      </c>
      <c r="B62" s="247"/>
      <c r="C62" s="119">
        <v>4592.643893284896</v>
      </c>
      <c r="D62" s="119">
        <v>470.27693909199996</v>
      </c>
      <c r="E62" s="119">
        <v>4122.3669541928966</v>
      </c>
      <c r="F62" s="119">
        <v>89.760213288480486</v>
      </c>
    </row>
    <row r="63" spans="1:6" x14ac:dyDescent="0.35">
      <c r="A63" s="88" t="s">
        <v>55</v>
      </c>
    </row>
  </sheetData>
  <mergeCells count="4">
    <mergeCell ref="A1:G1"/>
    <mergeCell ref="A16:G16"/>
    <mergeCell ref="A48:F48"/>
    <mergeCell ref="B18:F18"/>
  </mergeCells>
  <pageMargins left="0.70866141732283472" right="0.70866141732283472" top="1.0236220472440944" bottom="0.74803149606299213" header="0.31496062992125984" footer="0.31496062992125984"/>
  <pageSetup paperSize="9" scale="74" orientation="landscape" r:id="rId1"/>
  <headerFooter>
    <oddHeader>&amp;LPiano Nazionale di Ripresa e Resilienza.
Sesta relazione istruttoria sul rispetto del vincolo di destinazione alle regioni 
del Mezzogiorno di almeno il 40 per cento delle risorse allocabili territorialmente&amp;R&amp;G</oddHeader>
    <oddFooter>&amp;RAggiornamento al 30 giugno 2025</oddFooter>
  </headerFooter>
  <rowBreaks count="2" manualBreakCount="2">
    <brk id="16" max="6" man="1"/>
    <brk id="46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8"/>
  <sheetViews>
    <sheetView zoomScale="90" zoomScaleNormal="90" workbookViewId="0">
      <selection activeCell="A2" sqref="A2"/>
    </sheetView>
  </sheetViews>
  <sheetFormatPr defaultColWidth="10.453125" defaultRowHeight="14.5" x14ac:dyDescent="0.35"/>
  <cols>
    <col min="1" max="1" width="17.36328125" style="1" customWidth="1"/>
    <col min="2" max="3" width="19" style="1" customWidth="1"/>
    <col min="4" max="4" width="16.6328125" style="1" customWidth="1"/>
    <col min="5" max="5" width="19" style="1" customWidth="1"/>
    <col min="6" max="6" width="15.81640625" style="12" customWidth="1"/>
    <col min="7" max="7" width="18.36328125" style="1" customWidth="1"/>
    <col min="8" max="8" width="13.6328125" style="12" customWidth="1"/>
    <col min="9" max="1011" width="10.453125" style="1"/>
    <col min="1012" max="1024" width="9" style="1" customWidth="1"/>
    <col min="1025" max="16384" width="10.453125" style="1"/>
  </cols>
  <sheetData>
    <row r="1" spans="1:9" ht="22.5" customHeight="1" x14ac:dyDescent="0.35">
      <c r="A1" s="299" t="s">
        <v>50</v>
      </c>
      <c r="B1" s="299"/>
      <c r="C1" s="299"/>
      <c r="D1" s="299"/>
      <c r="E1" s="299"/>
      <c r="F1" s="299"/>
      <c r="G1" s="299"/>
      <c r="H1" s="299"/>
    </row>
    <row r="2" spans="1:9" ht="43.5" x14ac:dyDescent="0.35">
      <c r="A2" s="2" t="s">
        <v>0</v>
      </c>
      <c r="B2" s="2" t="s">
        <v>35</v>
      </c>
      <c r="C2" s="2" t="s">
        <v>36</v>
      </c>
      <c r="D2" s="3" t="s">
        <v>37</v>
      </c>
      <c r="E2" s="2" t="s">
        <v>38</v>
      </c>
      <c r="F2" s="4" t="s">
        <v>39</v>
      </c>
      <c r="G2" s="3" t="s">
        <v>40</v>
      </c>
      <c r="H2" s="4" t="s">
        <v>789</v>
      </c>
    </row>
    <row r="3" spans="1:9" x14ac:dyDescent="0.35">
      <c r="A3" s="5"/>
      <c r="B3" s="5" t="s">
        <v>41</v>
      </c>
      <c r="C3" s="5" t="s">
        <v>42</v>
      </c>
      <c r="D3" s="5" t="s">
        <v>43</v>
      </c>
      <c r="E3" s="5" t="s">
        <v>44</v>
      </c>
      <c r="F3" s="6" t="s">
        <v>45</v>
      </c>
      <c r="G3" s="5" t="s">
        <v>46</v>
      </c>
      <c r="H3" s="6" t="s">
        <v>47</v>
      </c>
    </row>
    <row r="4" spans="1:9" x14ac:dyDescent="0.35">
      <c r="A4" s="7" t="s">
        <v>11</v>
      </c>
      <c r="B4" s="8">
        <v>10859.97</v>
      </c>
      <c r="C4" s="9">
        <v>10125.030000000001</v>
      </c>
      <c r="D4" s="9">
        <v>1945.35</v>
      </c>
      <c r="E4" s="9">
        <v>8179.68</v>
      </c>
      <c r="F4" s="10">
        <v>0.80786723594893051</v>
      </c>
      <c r="G4" s="9">
        <v>3567.97</v>
      </c>
      <c r="H4" s="10">
        <v>0.43619921561723685</v>
      </c>
      <c r="I4" s="286"/>
    </row>
    <row r="5" spans="1:9" x14ac:dyDescent="0.35">
      <c r="A5" s="7" t="s">
        <v>12</v>
      </c>
      <c r="B5" s="8">
        <v>1200</v>
      </c>
      <c r="C5" s="9">
        <v>893.75</v>
      </c>
      <c r="D5" s="9">
        <v>0</v>
      </c>
      <c r="E5" s="9">
        <v>893.75</v>
      </c>
      <c r="F5" s="10">
        <v>1</v>
      </c>
      <c r="G5" s="9">
        <v>266.75</v>
      </c>
      <c r="H5" s="10">
        <v>0.29846153846153844</v>
      </c>
      <c r="I5" s="286"/>
    </row>
    <row r="6" spans="1:9" x14ac:dyDescent="0.35">
      <c r="A6" s="7" t="s">
        <v>13</v>
      </c>
      <c r="B6" s="8">
        <v>6377.51</v>
      </c>
      <c r="C6" s="9">
        <v>4035.98</v>
      </c>
      <c r="D6" s="9">
        <v>40</v>
      </c>
      <c r="E6" s="9">
        <v>3995.98</v>
      </c>
      <c r="F6" s="10">
        <v>0.99008914811272608</v>
      </c>
      <c r="G6" s="9">
        <v>1542.87</v>
      </c>
      <c r="H6" s="10">
        <v>0.38610553606374404</v>
      </c>
      <c r="I6" s="286"/>
    </row>
    <row r="7" spans="1:9" x14ac:dyDescent="0.35">
      <c r="A7" s="7" t="s">
        <v>14</v>
      </c>
      <c r="B7" s="8">
        <v>32237.19</v>
      </c>
      <c r="C7" s="9">
        <v>24672.639999999999</v>
      </c>
      <c r="D7" s="9">
        <v>1188.68</v>
      </c>
      <c r="E7" s="9">
        <v>23483.96</v>
      </c>
      <c r="F7" s="10">
        <v>0.95182193717413299</v>
      </c>
      <c r="G7" s="9">
        <v>7919.81</v>
      </c>
      <c r="H7" s="10">
        <v>0.33724337803334703</v>
      </c>
      <c r="I7" s="286"/>
    </row>
    <row r="8" spans="1:9" x14ac:dyDescent="0.35">
      <c r="A8" s="7" t="s">
        <v>15</v>
      </c>
      <c r="B8" s="8">
        <v>2757.59</v>
      </c>
      <c r="C8" s="11">
        <v>2757.59</v>
      </c>
      <c r="D8" s="11">
        <v>0</v>
      </c>
      <c r="E8" s="11">
        <v>2757.59</v>
      </c>
      <c r="F8" s="10">
        <v>1</v>
      </c>
      <c r="G8" s="11">
        <v>1250.53</v>
      </c>
      <c r="H8" s="10">
        <v>0.45348655891557482</v>
      </c>
      <c r="I8" s="286"/>
    </row>
    <row r="9" spans="1:9" x14ac:dyDescent="0.35">
      <c r="A9" s="7" t="s">
        <v>16</v>
      </c>
      <c r="B9" s="8">
        <v>292.5</v>
      </c>
      <c r="C9" s="9">
        <v>292.5</v>
      </c>
      <c r="D9" s="9">
        <v>0</v>
      </c>
      <c r="E9" s="9">
        <v>292.5</v>
      </c>
      <c r="F9" s="10">
        <v>1</v>
      </c>
      <c r="G9" s="9">
        <v>292.5</v>
      </c>
      <c r="H9" s="10">
        <v>1</v>
      </c>
      <c r="I9" s="286"/>
    </row>
    <row r="10" spans="1:9" x14ac:dyDescent="0.35">
      <c r="A10" s="7" t="s">
        <v>17</v>
      </c>
      <c r="B10" s="8">
        <v>4209.78</v>
      </c>
      <c r="C10" s="9">
        <v>3982.64</v>
      </c>
      <c r="D10" s="9">
        <v>510.54</v>
      </c>
      <c r="E10" s="9">
        <v>3472.1</v>
      </c>
      <c r="F10" s="10">
        <v>0.87180864953899928</v>
      </c>
      <c r="G10" s="9">
        <v>1473.92</v>
      </c>
      <c r="H10" s="10">
        <v>0.42450390253736936</v>
      </c>
      <c r="I10" s="286"/>
    </row>
    <row r="11" spans="1:9" x14ac:dyDescent="0.35">
      <c r="A11" s="7" t="s">
        <v>18</v>
      </c>
      <c r="B11" s="8">
        <v>18572.37</v>
      </c>
      <c r="C11" s="9">
        <v>16527.59</v>
      </c>
      <c r="D11" s="9">
        <v>1.37</v>
      </c>
      <c r="E11" s="9">
        <v>16526.23</v>
      </c>
      <c r="F11" s="10">
        <v>0.99991771335082724</v>
      </c>
      <c r="G11" s="9">
        <v>7334.4</v>
      </c>
      <c r="H11" s="10">
        <v>0.44380357770647028</v>
      </c>
      <c r="I11" s="286"/>
    </row>
    <row r="12" spans="1:9" x14ac:dyDescent="0.35">
      <c r="A12" s="7" t="s">
        <v>19</v>
      </c>
      <c r="B12" s="8">
        <v>28840.799999999999</v>
      </c>
      <c r="C12" s="9">
        <v>11080.6</v>
      </c>
      <c r="D12" s="9">
        <v>2509.8000000000002</v>
      </c>
      <c r="E12" s="9">
        <v>8570.7999999999993</v>
      </c>
      <c r="F12" s="10">
        <v>0.77349602007111518</v>
      </c>
      <c r="G12" s="9">
        <v>2047.22</v>
      </c>
      <c r="H12" s="10">
        <v>0.238859849722313</v>
      </c>
      <c r="I12" s="286"/>
    </row>
    <row r="13" spans="1:9" x14ac:dyDescent="0.35">
      <c r="A13" s="7" t="s">
        <v>20</v>
      </c>
      <c r="B13" s="8">
        <v>1268.9000000000001</v>
      </c>
      <c r="C13" s="9">
        <v>700.28</v>
      </c>
      <c r="D13" s="9">
        <v>348.78</v>
      </c>
      <c r="E13" s="9">
        <v>351.49</v>
      </c>
      <c r="F13" s="10">
        <v>0.50192780030844808</v>
      </c>
      <c r="G13" s="9">
        <v>140.52000000000001</v>
      </c>
      <c r="H13" s="10">
        <v>0.39978377763236511</v>
      </c>
      <c r="I13" s="286"/>
    </row>
    <row r="14" spans="1:9" x14ac:dyDescent="0.35">
      <c r="A14" s="7" t="s">
        <v>21</v>
      </c>
      <c r="B14" s="8">
        <v>3533.64</v>
      </c>
      <c r="C14" s="9">
        <v>3533.64</v>
      </c>
      <c r="D14" s="9">
        <v>0</v>
      </c>
      <c r="E14" s="9">
        <v>3533.64</v>
      </c>
      <c r="F14" s="10">
        <v>1</v>
      </c>
      <c r="G14" s="9">
        <v>1369.74</v>
      </c>
      <c r="H14" s="10">
        <v>0.38762862091214728</v>
      </c>
      <c r="I14" s="286"/>
    </row>
    <row r="15" spans="1:9" x14ac:dyDescent="0.35">
      <c r="A15" s="7" t="s">
        <v>22</v>
      </c>
      <c r="B15" s="8">
        <v>42888.53</v>
      </c>
      <c r="C15" s="9">
        <v>38741.22</v>
      </c>
      <c r="D15" s="9">
        <v>91.19</v>
      </c>
      <c r="E15" s="9">
        <v>38650.03</v>
      </c>
      <c r="F15" s="10">
        <v>0.99764617634653729</v>
      </c>
      <c r="G15" s="9">
        <v>14752.24</v>
      </c>
      <c r="H15" s="10">
        <v>0.3816876726874468</v>
      </c>
      <c r="I15" s="286"/>
    </row>
    <row r="16" spans="1:9" x14ac:dyDescent="0.35">
      <c r="A16" s="7" t="s">
        <v>23</v>
      </c>
      <c r="B16" s="8">
        <v>2400</v>
      </c>
      <c r="C16" s="9">
        <v>1950.42</v>
      </c>
      <c r="D16" s="9">
        <v>114</v>
      </c>
      <c r="E16" s="9">
        <v>1836.42</v>
      </c>
      <c r="F16" s="10">
        <v>0.94155105054295996</v>
      </c>
      <c r="G16" s="9">
        <v>295.87</v>
      </c>
      <c r="H16" s="10">
        <v>0.16111238169917558</v>
      </c>
      <c r="I16" s="286"/>
    </row>
    <row r="17" spans="1:20" x14ac:dyDescent="0.35">
      <c r="A17" s="7" t="s">
        <v>24</v>
      </c>
      <c r="B17" s="8">
        <v>7954.7</v>
      </c>
      <c r="C17" s="9">
        <v>3343.45</v>
      </c>
      <c r="D17" s="9">
        <v>0</v>
      </c>
      <c r="E17" s="9">
        <v>3343.45</v>
      </c>
      <c r="F17" s="10">
        <v>1</v>
      </c>
      <c r="G17" s="9">
        <v>1127.83</v>
      </c>
      <c r="H17" s="10">
        <v>0.33732521796348081</v>
      </c>
      <c r="I17" s="286"/>
    </row>
    <row r="18" spans="1:20" x14ac:dyDescent="0.35">
      <c r="A18" s="7" t="s">
        <v>25</v>
      </c>
      <c r="B18" s="8">
        <v>15618.33</v>
      </c>
      <c r="C18" s="9">
        <v>14517.46</v>
      </c>
      <c r="D18" s="9">
        <v>1128.77</v>
      </c>
      <c r="E18" s="9">
        <v>13388.69</v>
      </c>
      <c r="F18" s="10">
        <v>0.92224741793674658</v>
      </c>
      <c r="G18" s="9">
        <v>5389.45</v>
      </c>
      <c r="H18" s="10">
        <v>0.40253751487262757</v>
      </c>
      <c r="I18" s="286"/>
    </row>
    <row r="19" spans="1:20" x14ac:dyDescent="0.35">
      <c r="A19" s="7" t="s">
        <v>26</v>
      </c>
      <c r="B19" s="8">
        <v>11582.77</v>
      </c>
      <c r="C19" s="9">
        <v>10443.370000000001</v>
      </c>
      <c r="D19" s="9">
        <v>0</v>
      </c>
      <c r="E19" s="9">
        <v>10443.370000000001</v>
      </c>
      <c r="F19" s="10">
        <v>1</v>
      </c>
      <c r="G19" s="9">
        <v>3185.07</v>
      </c>
      <c r="H19" s="10">
        <v>0.30498488514722738</v>
      </c>
      <c r="I19" s="286"/>
    </row>
    <row r="20" spans="1:20" x14ac:dyDescent="0.35">
      <c r="A20" s="7" t="s">
        <v>27</v>
      </c>
      <c r="B20" s="8">
        <v>1200</v>
      </c>
      <c r="C20" s="9">
        <v>1022.91</v>
      </c>
      <c r="D20" s="9">
        <v>0</v>
      </c>
      <c r="E20" s="9">
        <v>1022.91</v>
      </c>
      <c r="F20" s="10">
        <v>1</v>
      </c>
      <c r="G20" s="9">
        <v>0</v>
      </c>
      <c r="H20" s="10">
        <v>0</v>
      </c>
      <c r="I20" s="286"/>
    </row>
    <row r="21" spans="1:20" x14ac:dyDescent="0.35">
      <c r="A21" s="7" t="s">
        <v>28</v>
      </c>
      <c r="B21" s="8">
        <v>135</v>
      </c>
      <c r="C21" s="9">
        <v>114.87</v>
      </c>
      <c r="D21" s="9">
        <v>0</v>
      </c>
      <c r="E21" s="9">
        <v>114.87</v>
      </c>
      <c r="F21" s="10">
        <v>1</v>
      </c>
      <c r="G21" s="9">
        <v>41.72</v>
      </c>
      <c r="H21" s="10">
        <v>0.36319317489335767</v>
      </c>
      <c r="I21" s="286"/>
    </row>
    <row r="22" spans="1:20" x14ac:dyDescent="0.35">
      <c r="A22" s="7" t="s">
        <v>29</v>
      </c>
      <c r="B22" s="8">
        <v>1200</v>
      </c>
      <c r="C22" s="9">
        <v>1173.9100000000001</v>
      </c>
      <c r="D22" s="9">
        <v>0</v>
      </c>
      <c r="E22" s="9">
        <v>1173.9100000000001</v>
      </c>
      <c r="F22" s="10">
        <v>1</v>
      </c>
      <c r="G22" s="9">
        <v>424.05</v>
      </c>
      <c r="H22" s="10">
        <v>0.3612287142966667</v>
      </c>
      <c r="I22" s="286"/>
    </row>
    <row r="23" spans="1:20" x14ac:dyDescent="0.35">
      <c r="A23" s="7" t="s">
        <v>30</v>
      </c>
      <c r="B23" s="8">
        <v>451.89</v>
      </c>
      <c r="C23" s="9">
        <v>385.74</v>
      </c>
      <c r="D23" s="9">
        <v>0</v>
      </c>
      <c r="E23" s="9">
        <v>385.74</v>
      </c>
      <c r="F23" s="10">
        <v>1</v>
      </c>
      <c r="G23" s="9">
        <v>225.32</v>
      </c>
      <c r="H23" s="10">
        <v>0.58412402136153885</v>
      </c>
      <c r="I23" s="286"/>
    </row>
    <row r="24" spans="1:20" x14ac:dyDescent="0.35">
      <c r="A24" s="7" t="s">
        <v>31</v>
      </c>
      <c r="B24" s="8">
        <v>7.38</v>
      </c>
      <c r="C24" s="9">
        <v>7.12</v>
      </c>
      <c r="D24" s="9">
        <v>7.12</v>
      </c>
      <c r="E24" s="9">
        <v>0</v>
      </c>
      <c r="F24" s="10">
        <v>0</v>
      </c>
      <c r="G24" s="9">
        <v>0</v>
      </c>
      <c r="H24" s="10">
        <v>0</v>
      </c>
      <c r="I24" s="286"/>
    </row>
    <row r="25" spans="1:20" x14ac:dyDescent="0.35">
      <c r="A25" s="7" t="s">
        <v>32</v>
      </c>
      <c r="B25" s="8">
        <v>697.97</v>
      </c>
      <c r="C25" s="9">
        <v>697.97</v>
      </c>
      <c r="D25" s="9">
        <v>0</v>
      </c>
      <c r="E25" s="9">
        <v>697.97</v>
      </c>
      <c r="F25" s="10">
        <v>1</v>
      </c>
      <c r="G25" s="9">
        <v>297.08999999999997</v>
      </c>
      <c r="H25" s="10">
        <v>0.42564866684814529</v>
      </c>
      <c r="I25" s="286"/>
    </row>
    <row r="26" spans="1:20" x14ac:dyDescent="0.35">
      <c r="A26" s="7" t="s">
        <v>33</v>
      </c>
      <c r="B26" s="8">
        <v>435</v>
      </c>
      <c r="C26" s="9">
        <v>124.76</v>
      </c>
      <c r="D26" s="9">
        <v>0</v>
      </c>
      <c r="E26" s="9">
        <v>124.76</v>
      </c>
      <c r="F26" s="10">
        <v>1</v>
      </c>
      <c r="G26" s="9">
        <v>114.52</v>
      </c>
      <c r="H26" s="10">
        <v>0.91792241102917593</v>
      </c>
      <c r="I26" s="286"/>
    </row>
    <row r="27" spans="1:20" x14ac:dyDescent="0.35">
      <c r="A27" s="216" t="s">
        <v>34</v>
      </c>
      <c r="B27" s="217">
        <v>194721.81999999998</v>
      </c>
      <c r="C27" s="217">
        <v>151125.44</v>
      </c>
      <c r="D27" s="217">
        <v>7885.5999999999995</v>
      </c>
      <c r="E27" s="217">
        <v>143239.84</v>
      </c>
      <c r="F27" s="218">
        <v>0.94782083016598662</v>
      </c>
      <c r="G27" s="217">
        <v>53059.39</v>
      </c>
      <c r="H27" s="218">
        <v>0.37042341013505742</v>
      </c>
    </row>
    <row r="28" spans="1:20" x14ac:dyDescent="0.35">
      <c r="A28" s="300" t="s">
        <v>49</v>
      </c>
      <c r="B28" s="300"/>
      <c r="C28" s="300"/>
      <c r="D28" s="300"/>
      <c r="E28" s="300"/>
      <c r="F28" s="300"/>
      <c r="G28" s="300"/>
      <c r="H28" s="300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</row>
  </sheetData>
  <mergeCells count="2">
    <mergeCell ref="A28:H28"/>
    <mergeCell ref="A1:H1"/>
  </mergeCells>
  <pageMargins left="0.70866141732283472" right="0.70866141732283472" top="1.1417322834645669" bottom="0.74803149606299213" header="0.31496062992125984" footer="0.31496062992125984"/>
  <pageSetup paperSize="9" scale="94" orientation="landscape" horizontalDpi="300" verticalDpi="300" r:id="rId1"/>
  <headerFooter>
    <oddHeader>&amp;LPiano Nazionale di Ripresa e Resilienza.
Sesta relazione istruttoria sul rispetto del vincolo di destinazione alle regioni 
del Mezzogiorno di almeno il 40 per cento delle risorse allocabili territorialmente&amp;R&amp;G</oddHeader>
    <oddFooter>&amp;RAggiornamento al 30 giugno 2025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8F422-50D4-4F16-846D-38FA5AB54B7E}">
  <dimension ref="A1:L59"/>
  <sheetViews>
    <sheetView zoomScale="96" zoomScaleNormal="96" workbookViewId="0">
      <selection activeCell="F47" sqref="F47"/>
    </sheetView>
  </sheetViews>
  <sheetFormatPr defaultColWidth="8.6328125" defaultRowHeight="14.5" x14ac:dyDescent="0.35"/>
  <cols>
    <col min="1" max="1" width="12.453125" style="36" customWidth="1"/>
    <col min="2" max="2" width="49.36328125" style="36" customWidth="1"/>
    <col min="3" max="3" width="10.6328125" style="36" customWidth="1"/>
    <col min="4" max="4" width="9.36328125" style="36" customWidth="1"/>
    <col min="5" max="5" width="11.453125" style="36" customWidth="1"/>
    <col min="6" max="6" width="13.36328125" style="36" customWidth="1"/>
    <col min="7" max="7" width="13" style="36" customWidth="1"/>
    <col min="8" max="9" width="12.6328125" style="36" bestFit="1" customWidth="1"/>
    <col min="10" max="10" width="10.453125" style="36" bestFit="1" customWidth="1"/>
    <col min="11" max="11" width="12.6328125" style="36" bestFit="1" customWidth="1"/>
    <col min="12" max="12" width="10.453125" style="36" bestFit="1" customWidth="1"/>
    <col min="13" max="13" width="8.81640625" style="36" bestFit="1" customWidth="1"/>
    <col min="14" max="15" width="10.453125" style="36" bestFit="1" customWidth="1"/>
    <col min="16" max="16384" width="8.6328125" style="36"/>
  </cols>
  <sheetData>
    <row r="1" spans="1:7" x14ac:dyDescent="0.35">
      <c r="A1" s="312" t="s">
        <v>768</v>
      </c>
      <c r="B1" s="312"/>
      <c r="C1" s="312"/>
      <c r="D1" s="312"/>
      <c r="E1" s="312"/>
      <c r="F1" s="312"/>
      <c r="G1" s="312"/>
    </row>
    <row r="2" spans="1:7" ht="39" x14ac:dyDescent="0.35">
      <c r="A2" s="174" t="s">
        <v>66</v>
      </c>
      <c r="B2" s="174" t="s">
        <v>67</v>
      </c>
      <c r="C2" s="174" t="s">
        <v>51</v>
      </c>
      <c r="D2" s="174" t="s">
        <v>37</v>
      </c>
      <c r="E2" s="174" t="s">
        <v>52</v>
      </c>
      <c r="F2" s="174" t="s">
        <v>53</v>
      </c>
      <c r="G2" s="174" t="s">
        <v>793</v>
      </c>
    </row>
    <row r="3" spans="1:7" x14ac:dyDescent="0.35">
      <c r="A3" s="175" t="s">
        <v>711</v>
      </c>
      <c r="B3" s="175" t="s">
        <v>710</v>
      </c>
      <c r="C3" s="177">
        <v>600</v>
      </c>
      <c r="D3" s="177"/>
      <c r="E3" s="177">
        <v>0</v>
      </c>
      <c r="F3" s="188">
        <v>600</v>
      </c>
      <c r="G3" s="188">
        <v>100</v>
      </c>
    </row>
    <row r="4" spans="1:7" x14ac:dyDescent="0.35">
      <c r="A4" s="175" t="s">
        <v>709</v>
      </c>
      <c r="B4" s="175" t="s">
        <v>708</v>
      </c>
      <c r="C4" s="177">
        <v>600</v>
      </c>
      <c r="D4" s="177"/>
      <c r="E4" s="177">
        <v>0</v>
      </c>
      <c r="F4" s="188">
        <v>600</v>
      </c>
      <c r="G4" s="188">
        <v>100</v>
      </c>
    </row>
    <row r="5" spans="1:7" x14ac:dyDescent="0.35">
      <c r="A5" s="175" t="s">
        <v>707</v>
      </c>
      <c r="B5" s="175" t="s">
        <v>706</v>
      </c>
      <c r="C5" s="177">
        <v>5454</v>
      </c>
      <c r="D5" s="177"/>
      <c r="E5" s="177">
        <v>0</v>
      </c>
      <c r="F5" s="188">
        <v>5454</v>
      </c>
      <c r="G5" s="188">
        <v>100</v>
      </c>
    </row>
    <row r="6" spans="1:7" ht="26" x14ac:dyDescent="0.35">
      <c r="A6" s="175" t="s">
        <v>705</v>
      </c>
      <c r="B6" s="175" t="s">
        <v>704</v>
      </c>
      <c r="C6" s="177">
        <v>84.6</v>
      </c>
      <c r="D6" s="177"/>
      <c r="E6" s="177">
        <v>0</v>
      </c>
      <c r="F6" s="188">
        <v>84.6</v>
      </c>
      <c r="G6" s="188">
        <v>100</v>
      </c>
    </row>
    <row r="7" spans="1:7" ht="26" x14ac:dyDescent="0.35">
      <c r="A7" s="175" t="s">
        <v>703</v>
      </c>
      <c r="B7" s="175" t="s">
        <v>702</v>
      </c>
      <c r="C7" s="177">
        <v>307.5</v>
      </c>
      <c r="D7" s="177"/>
      <c r="E7" s="177">
        <v>0</v>
      </c>
      <c r="F7" s="188">
        <v>307.5</v>
      </c>
      <c r="G7" s="188">
        <v>100</v>
      </c>
    </row>
    <row r="8" spans="1:7" ht="39" x14ac:dyDescent="0.35">
      <c r="A8" s="175" t="s">
        <v>701</v>
      </c>
      <c r="B8" s="175" t="s">
        <v>700</v>
      </c>
      <c r="C8" s="177">
        <v>66</v>
      </c>
      <c r="D8" s="177"/>
      <c r="E8" s="177">
        <v>0</v>
      </c>
      <c r="F8" s="188">
        <v>66</v>
      </c>
      <c r="G8" s="188">
        <v>100</v>
      </c>
    </row>
    <row r="9" spans="1:7" ht="26" x14ac:dyDescent="0.35">
      <c r="A9" s="175" t="s">
        <v>699</v>
      </c>
      <c r="B9" s="175" t="s">
        <v>698</v>
      </c>
      <c r="C9" s="177">
        <v>42</v>
      </c>
      <c r="D9" s="177"/>
      <c r="E9" s="177">
        <v>0</v>
      </c>
      <c r="F9" s="188">
        <v>42</v>
      </c>
      <c r="G9" s="188">
        <v>100</v>
      </c>
    </row>
    <row r="10" spans="1:7" x14ac:dyDescent="0.35">
      <c r="A10" s="175" t="s">
        <v>697</v>
      </c>
      <c r="B10" s="175" t="s">
        <v>696</v>
      </c>
      <c r="C10" s="177">
        <v>500</v>
      </c>
      <c r="D10" s="177">
        <v>100</v>
      </c>
      <c r="E10" s="177"/>
      <c r="F10" s="188">
        <v>400</v>
      </c>
      <c r="G10" s="188">
        <v>80</v>
      </c>
    </row>
    <row r="11" spans="1:7" x14ac:dyDescent="0.35">
      <c r="A11" s="175" t="s">
        <v>695</v>
      </c>
      <c r="B11" s="175" t="s">
        <v>694</v>
      </c>
      <c r="C11" s="177">
        <v>450</v>
      </c>
      <c r="D11" s="177">
        <v>0</v>
      </c>
      <c r="E11" s="177"/>
      <c r="F11" s="188">
        <v>450</v>
      </c>
      <c r="G11" s="188">
        <v>100</v>
      </c>
    </row>
    <row r="12" spans="1:7" ht="26" x14ac:dyDescent="0.35">
      <c r="A12" s="175" t="s">
        <v>693</v>
      </c>
      <c r="B12" s="175" t="s">
        <v>692</v>
      </c>
      <c r="C12" s="177">
        <v>200</v>
      </c>
      <c r="D12" s="177">
        <v>4.34</v>
      </c>
      <c r="E12" s="177"/>
      <c r="F12" s="188">
        <v>195.66</v>
      </c>
      <c r="G12" s="188">
        <v>97.83</v>
      </c>
    </row>
    <row r="13" spans="1:7" x14ac:dyDescent="0.35">
      <c r="A13" s="175" t="s">
        <v>691</v>
      </c>
      <c r="B13" s="175" t="s">
        <v>690</v>
      </c>
      <c r="C13" s="177">
        <v>100</v>
      </c>
      <c r="D13" s="177">
        <v>4</v>
      </c>
      <c r="E13" s="177"/>
      <c r="F13" s="188">
        <v>96</v>
      </c>
      <c r="G13" s="188">
        <v>96</v>
      </c>
    </row>
    <row r="14" spans="1:7" x14ac:dyDescent="0.35">
      <c r="A14" s="186" t="s">
        <v>34</v>
      </c>
      <c r="B14" s="269"/>
      <c r="C14" s="270">
        <v>8404.1</v>
      </c>
      <c r="D14" s="270">
        <v>108.34</v>
      </c>
      <c r="E14" s="270">
        <v>0</v>
      </c>
      <c r="F14" s="270">
        <v>8295.76</v>
      </c>
      <c r="G14" s="270">
        <v>98.710867314763036</v>
      </c>
    </row>
    <row r="15" spans="1:7" x14ac:dyDescent="0.35">
      <c r="A15" s="326" t="s">
        <v>55</v>
      </c>
      <c r="B15" s="326"/>
      <c r="C15" s="326"/>
      <c r="D15" s="326"/>
      <c r="E15" s="326"/>
      <c r="F15" s="326"/>
      <c r="G15" s="326"/>
    </row>
    <row r="17" spans="2:12" ht="30.5" customHeight="1" x14ac:dyDescent="0.35">
      <c r="B17" s="318" t="s">
        <v>769</v>
      </c>
      <c r="C17" s="318"/>
      <c r="D17" s="318"/>
      <c r="E17" s="318"/>
      <c r="F17" s="318"/>
    </row>
    <row r="18" spans="2:12" ht="39" x14ac:dyDescent="0.35">
      <c r="B18" s="174" t="s">
        <v>66</v>
      </c>
      <c r="C18" s="174" t="s">
        <v>91</v>
      </c>
      <c r="D18" s="174" t="s">
        <v>92</v>
      </c>
      <c r="E18" s="174" t="s">
        <v>61</v>
      </c>
      <c r="F18" s="174" t="s">
        <v>93</v>
      </c>
    </row>
    <row r="19" spans="2:12" x14ac:dyDescent="0.35">
      <c r="B19" s="175" t="s">
        <v>745</v>
      </c>
      <c r="C19" s="177">
        <v>600</v>
      </c>
      <c r="D19" s="177"/>
      <c r="E19" s="177"/>
      <c r="F19" s="177"/>
      <c r="I19" s="190"/>
      <c r="J19" s="190"/>
      <c r="K19" s="190"/>
      <c r="L19" s="190"/>
    </row>
    <row r="20" spans="2:12" x14ac:dyDescent="0.35">
      <c r="B20" s="180" t="s">
        <v>94</v>
      </c>
      <c r="C20" s="177">
        <v>273.80108607600016</v>
      </c>
      <c r="D20" s="177"/>
      <c r="E20" s="177"/>
      <c r="F20" s="177">
        <v>45.633514346000027</v>
      </c>
      <c r="I20" s="190"/>
      <c r="J20" s="190"/>
      <c r="K20" s="190"/>
      <c r="L20" s="190"/>
    </row>
    <row r="21" spans="2:12" x14ac:dyDescent="0.35">
      <c r="B21" s="175" t="s">
        <v>746</v>
      </c>
      <c r="C21" s="177">
        <v>600</v>
      </c>
      <c r="D21" s="177"/>
      <c r="E21" s="177"/>
      <c r="F21" s="177"/>
      <c r="I21" s="190"/>
      <c r="J21" s="190"/>
      <c r="K21" s="190"/>
      <c r="L21" s="190"/>
    </row>
    <row r="22" spans="2:12" x14ac:dyDescent="0.35">
      <c r="B22" s="180" t="s">
        <v>94</v>
      </c>
      <c r="C22" s="177">
        <v>95.671182603999739</v>
      </c>
      <c r="D22" s="177"/>
      <c r="E22" s="177"/>
      <c r="F22" s="177">
        <v>15.945197100666622</v>
      </c>
      <c r="I22" s="190"/>
      <c r="J22" s="190"/>
      <c r="K22" s="190"/>
      <c r="L22" s="190"/>
    </row>
    <row r="23" spans="2:12" x14ac:dyDescent="0.35">
      <c r="B23" s="175" t="s">
        <v>747</v>
      </c>
      <c r="C23" s="177">
        <v>5008.6000000000004</v>
      </c>
      <c r="D23" s="177">
        <v>445.4</v>
      </c>
      <c r="E23" s="177"/>
      <c r="F23" s="177"/>
      <c r="I23" s="190"/>
      <c r="J23" s="190"/>
      <c r="K23" s="190"/>
      <c r="L23" s="190"/>
    </row>
    <row r="24" spans="2:12" x14ac:dyDescent="0.35">
      <c r="B24" s="180" t="s">
        <v>94</v>
      </c>
      <c r="C24" s="177">
        <v>2027.5</v>
      </c>
      <c r="D24" s="177">
        <v>178.2</v>
      </c>
      <c r="E24" s="177"/>
      <c r="F24" s="177">
        <v>40.441877521085438</v>
      </c>
      <c r="I24" s="190"/>
      <c r="J24" s="190"/>
      <c r="K24" s="190"/>
      <c r="L24" s="190"/>
    </row>
    <row r="25" spans="2:12" ht="26" x14ac:dyDescent="0.35">
      <c r="B25" s="175" t="s">
        <v>748</v>
      </c>
      <c r="C25" s="177">
        <v>84.270055999999997</v>
      </c>
      <c r="D25" s="177"/>
      <c r="E25" s="177">
        <v>0.32994400000000002</v>
      </c>
      <c r="F25" s="177"/>
      <c r="I25" s="190"/>
      <c r="J25" s="190"/>
      <c r="K25" s="190"/>
      <c r="L25" s="190"/>
    </row>
    <row r="26" spans="2:12" x14ac:dyDescent="0.35">
      <c r="B26" s="180" t="s">
        <v>94</v>
      </c>
      <c r="C26" s="177">
        <v>35.841555999999997</v>
      </c>
      <c r="D26" s="177"/>
      <c r="E26" s="177">
        <v>0.1319776</v>
      </c>
      <c r="F26" s="177">
        <v>42.521907328605202</v>
      </c>
      <c r="I26" s="190"/>
      <c r="J26" s="190"/>
      <c r="K26" s="190"/>
      <c r="L26" s="190"/>
    </row>
    <row r="27" spans="2:12" ht="26" x14ac:dyDescent="0.35">
      <c r="B27" s="175" t="s">
        <v>749</v>
      </c>
      <c r="C27" s="177">
        <v>299.84247539</v>
      </c>
      <c r="D27" s="177"/>
      <c r="E27" s="177">
        <v>7.6575246100000003</v>
      </c>
      <c r="F27" s="177"/>
      <c r="I27" s="190"/>
      <c r="J27" s="190"/>
      <c r="K27" s="190"/>
      <c r="L27" s="190"/>
    </row>
    <row r="28" spans="2:12" x14ac:dyDescent="0.35">
      <c r="B28" s="180" t="s">
        <v>94</v>
      </c>
      <c r="C28" s="177">
        <v>106.97398466</v>
      </c>
      <c r="D28" s="177"/>
      <c r="E28" s="177">
        <v>3.0630098440000006</v>
      </c>
      <c r="F28" s="177">
        <v>35.784388456585368</v>
      </c>
      <c r="I28" s="190"/>
      <c r="J28" s="190"/>
      <c r="K28" s="190"/>
      <c r="L28" s="190"/>
    </row>
    <row r="29" spans="2:12" ht="39" x14ac:dyDescent="0.35">
      <c r="B29" s="175" t="s">
        <v>750</v>
      </c>
      <c r="C29" s="177">
        <v>65.774837579999996</v>
      </c>
      <c r="D29" s="177"/>
      <c r="E29" s="177">
        <v>0.22516242</v>
      </c>
      <c r="F29" s="177"/>
      <c r="I29" s="190"/>
      <c r="J29" s="190"/>
      <c r="K29" s="190"/>
      <c r="L29" s="190"/>
    </row>
    <row r="30" spans="2:12" x14ac:dyDescent="0.35">
      <c r="B30" s="180" t="s">
        <v>94</v>
      </c>
      <c r="C30" s="177">
        <v>22.570464640000001</v>
      </c>
      <c r="D30" s="177"/>
      <c r="E30" s="177">
        <v>9.0064968000000009E-2</v>
      </c>
      <c r="F30" s="177">
        <v>34.334135769696971</v>
      </c>
    </row>
    <row r="31" spans="2:12" ht="26" x14ac:dyDescent="0.35">
      <c r="B31" s="175" t="s">
        <v>751</v>
      </c>
      <c r="C31" s="177">
        <v>40.965475560000002</v>
      </c>
      <c r="D31" s="177"/>
      <c r="E31" s="177">
        <v>1.03452444</v>
      </c>
      <c r="F31" s="177"/>
    </row>
    <row r="32" spans="2:12" x14ac:dyDescent="0.35">
      <c r="B32" s="180" t="s">
        <v>94</v>
      </c>
      <c r="C32" s="177">
        <v>15.37231884</v>
      </c>
      <c r="D32" s="177"/>
      <c r="E32" s="177">
        <v>0.41380977600000002</v>
      </c>
      <c r="F32" s="177">
        <v>37.586020514285714</v>
      </c>
    </row>
    <row r="33" spans="1:6" x14ac:dyDescent="0.35">
      <c r="B33" s="175" t="s">
        <v>752</v>
      </c>
      <c r="C33" s="177">
        <v>388.96682176999997</v>
      </c>
      <c r="D33" s="177"/>
      <c r="E33" s="177">
        <v>11.033178230000001</v>
      </c>
      <c r="F33" s="177"/>
    </row>
    <row r="34" spans="1:6" x14ac:dyDescent="0.35">
      <c r="B34" s="180" t="s">
        <v>94</v>
      </c>
      <c r="C34" s="177">
        <v>139.64886781999999</v>
      </c>
      <c r="D34" s="177"/>
      <c r="E34" s="177">
        <v>4.4132712920000001</v>
      </c>
      <c r="F34" s="177">
        <v>36.015534778000003</v>
      </c>
    </row>
    <row r="35" spans="1:6" ht="26" x14ac:dyDescent="0.35">
      <c r="B35" s="175" t="s">
        <v>753</v>
      </c>
      <c r="C35" s="177">
        <v>410.81492395999999</v>
      </c>
      <c r="D35" s="177"/>
      <c r="E35" s="177">
        <v>39.185076039999998</v>
      </c>
      <c r="F35" s="177"/>
    </row>
    <row r="36" spans="1:6" x14ac:dyDescent="0.35">
      <c r="B36" s="180" t="s">
        <v>94</v>
      </c>
      <c r="C36" s="177">
        <v>124.35556038</v>
      </c>
      <c r="D36" s="177"/>
      <c r="E36" s="177">
        <v>15.674030416000001</v>
      </c>
      <c r="F36" s="177">
        <v>31.11768684355556</v>
      </c>
    </row>
    <row r="37" spans="1:6" ht="39" x14ac:dyDescent="0.35">
      <c r="B37" s="175" t="s">
        <v>754</v>
      </c>
      <c r="C37" s="177">
        <v>25.901769479999999</v>
      </c>
      <c r="D37" s="177"/>
      <c r="E37" s="177">
        <v>169.75823052000001</v>
      </c>
      <c r="F37" s="177"/>
    </row>
    <row r="38" spans="1:6" x14ac:dyDescent="0.35">
      <c r="B38" s="180" t="s">
        <v>94</v>
      </c>
      <c r="C38" s="177">
        <v>20.19990872</v>
      </c>
      <c r="D38" s="177"/>
      <c r="E38" s="177">
        <v>144.294495942</v>
      </c>
      <c r="F38" s="177">
        <v>84.071555076152492</v>
      </c>
    </row>
    <row r="39" spans="1:6" ht="26" x14ac:dyDescent="0.35">
      <c r="B39" s="175" t="s">
        <v>755</v>
      </c>
      <c r="C39" s="177">
        <v>20.792878999999999</v>
      </c>
      <c r="D39" s="177">
        <v>75.207121000000001</v>
      </c>
      <c r="E39" s="177"/>
      <c r="F39" s="177"/>
    </row>
    <row r="40" spans="1:6" x14ac:dyDescent="0.35">
      <c r="B40" s="180" t="s">
        <v>94</v>
      </c>
      <c r="C40" s="177">
        <v>17.54151182</v>
      </c>
      <c r="D40" s="177">
        <v>30.082848400000003</v>
      </c>
      <c r="E40" s="177"/>
      <c r="F40" s="177">
        <v>49.608708562499999</v>
      </c>
    </row>
    <row r="41" spans="1:6" x14ac:dyDescent="0.35">
      <c r="B41" s="186" t="s">
        <v>34</v>
      </c>
      <c r="C41" s="185">
        <v>7545.929238740001</v>
      </c>
      <c r="D41" s="185">
        <v>520.60712100000001</v>
      </c>
      <c r="E41" s="185">
        <v>229.22364026000002</v>
      </c>
      <c r="F41" s="185"/>
    </row>
    <row r="42" spans="1:6" x14ac:dyDescent="0.35">
      <c r="B42" s="271" t="s">
        <v>95</v>
      </c>
      <c r="C42" s="185">
        <v>2879.4764415599998</v>
      </c>
      <c r="D42" s="185">
        <v>208.28284839999998</v>
      </c>
      <c r="E42" s="185">
        <v>168.080659838</v>
      </c>
      <c r="F42" s="185">
        <v>39.247036435456181</v>
      </c>
    </row>
    <row r="43" spans="1:6" x14ac:dyDescent="0.35">
      <c r="A43" s="46"/>
      <c r="B43" s="46" t="s">
        <v>55</v>
      </c>
      <c r="C43" s="187"/>
      <c r="D43" s="187"/>
      <c r="E43" s="187"/>
    </row>
    <row r="45" spans="1:6" ht="31" customHeight="1" x14ac:dyDescent="0.35">
      <c r="A45" s="318" t="s">
        <v>770</v>
      </c>
      <c r="B45" s="318"/>
      <c r="C45" s="318"/>
      <c r="D45" s="318"/>
      <c r="E45" s="318"/>
      <c r="F45" s="318"/>
    </row>
    <row r="46" spans="1:6" ht="26" x14ac:dyDescent="0.35">
      <c r="A46" s="174" t="s">
        <v>66</v>
      </c>
      <c r="B46" s="191" t="s">
        <v>67</v>
      </c>
      <c r="C46" s="174" t="s">
        <v>96</v>
      </c>
      <c r="D46" s="174" t="s">
        <v>62</v>
      </c>
      <c r="E46" s="174" t="s">
        <v>63</v>
      </c>
      <c r="F46" s="174" t="s">
        <v>796</v>
      </c>
    </row>
    <row r="47" spans="1:6" x14ac:dyDescent="0.35">
      <c r="A47" s="175" t="s">
        <v>711</v>
      </c>
      <c r="B47" s="175" t="s">
        <v>710</v>
      </c>
      <c r="C47" s="177">
        <v>273.80108607600016</v>
      </c>
      <c r="D47" s="177">
        <v>57.066228176000173</v>
      </c>
      <c r="E47" s="177">
        <v>216.73485790000001</v>
      </c>
      <c r="F47" s="177">
        <v>79.157778738627783</v>
      </c>
    </row>
    <row r="48" spans="1:6" x14ac:dyDescent="0.35">
      <c r="A48" s="175" t="s">
        <v>709</v>
      </c>
      <c r="B48" s="175" t="s">
        <v>708</v>
      </c>
      <c r="C48" s="177">
        <v>95.671182603999725</v>
      </c>
      <c r="D48" s="177">
        <v>13.93458358399973</v>
      </c>
      <c r="E48" s="177">
        <v>81.73659902</v>
      </c>
      <c r="F48" s="177">
        <v>85.434920730856362</v>
      </c>
    </row>
    <row r="49" spans="1:6" x14ac:dyDescent="0.35">
      <c r="A49" s="175" t="s">
        <v>707</v>
      </c>
      <c r="B49" s="175" t="s">
        <v>706</v>
      </c>
      <c r="C49" s="177">
        <v>2205.6576692199997</v>
      </c>
      <c r="D49" s="177">
        <v>1144.2853522199996</v>
      </c>
      <c r="E49" s="177">
        <v>1061.3723170000001</v>
      </c>
      <c r="F49" s="177">
        <v>48.120446423371746</v>
      </c>
    </row>
    <row r="50" spans="1:6" ht="26" x14ac:dyDescent="0.35">
      <c r="A50" s="175" t="s">
        <v>705</v>
      </c>
      <c r="B50" s="175" t="s">
        <v>704</v>
      </c>
      <c r="C50" s="177">
        <v>35.973533599999996</v>
      </c>
      <c r="D50" s="177">
        <v>0.1319776</v>
      </c>
      <c r="E50" s="177">
        <v>35.841555999999997</v>
      </c>
      <c r="F50" s="177">
        <v>99.633125837824281</v>
      </c>
    </row>
    <row r="51" spans="1:6" ht="26" x14ac:dyDescent="0.35">
      <c r="A51" s="175" t="s">
        <v>703</v>
      </c>
      <c r="B51" s="175" t="s">
        <v>702</v>
      </c>
      <c r="C51" s="177">
        <v>110.03699450400001</v>
      </c>
      <c r="D51" s="177">
        <v>3.0630098440000006</v>
      </c>
      <c r="E51" s="177">
        <v>106.97398466</v>
      </c>
      <c r="F51" s="177">
        <v>97.216381765235639</v>
      </c>
    </row>
    <row r="52" spans="1:6" ht="39" x14ac:dyDescent="0.35">
      <c r="A52" s="175" t="s">
        <v>701</v>
      </c>
      <c r="B52" s="175" t="s">
        <v>700</v>
      </c>
      <c r="C52" s="177">
        <v>22.660529608000001</v>
      </c>
      <c r="D52" s="177">
        <v>9.0064968000000009E-2</v>
      </c>
      <c r="E52" s="177">
        <v>22.570464640000001</v>
      </c>
      <c r="F52" s="177">
        <v>99.602546941496882</v>
      </c>
    </row>
    <row r="53" spans="1:6" ht="26" x14ac:dyDescent="0.35">
      <c r="A53" s="175" t="s">
        <v>699</v>
      </c>
      <c r="B53" s="175" t="s">
        <v>698</v>
      </c>
      <c r="C53" s="177">
        <v>15.786128616000001</v>
      </c>
      <c r="D53" s="177">
        <v>0.41380977600000002</v>
      </c>
      <c r="E53" s="177">
        <v>15.37231884</v>
      </c>
      <c r="F53" s="177">
        <v>97.378649407552757</v>
      </c>
    </row>
    <row r="54" spans="1:6" x14ac:dyDescent="0.35">
      <c r="A54" s="175" t="s">
        <v>697</v>
      </c>
      <c r="B54" s="175" t="s">
        <v>696</v>
      </c>
      <c r="C54" s="177">
        <v>144.06213911199998</v>
      </c>
      <c r="D54" s="177">
        <v>4.4132712920000001</v>
      </c>
      <c r="E54" s="177">
        <v>139.64886781999999</v>
      </c>
      <c r="F54" s="177">
        <v>96.936550214231559</v>
      </c>
    </row>
    <row r="55" spans="1:6" x14ac:dyDescent="0.35">
      <c r="A55" s="175" t="s">
        <v>695</v>
      </c>
      <c r="B55" s="175" t="s">
        <v>694</v>
      </c>
      <c r="C55" s="177">
        <v>140.02959079600001</v>
      </c>
      <c r="D55" s="177">
        <v>15.674030416000001</v>
      </c>
      <c r="E55" s="177">
        <v>124.35556038</v>
      </c>
      <c r="F55" s="177">
        <v>88.806629850947374</v>
      </c>
    </row>
    <row r="56" spans="1:6" ht="26" x14ac:dyDescent="0.35">
      <c r="A56" s="175" t="s">
        <v>693</v>
      </c>
      <c r="B56" s="175" t="s">
        <v>692</v>
      </c>
      <c r="C56" s="177">
        <v>164.49440466199999</v>
      </c>
      <c r="D56" s="177">
        <v>144.294495942</v>
      </c>
      <c r="E56" s="177">
        <v>20.19990872</v>
      </c>
      <c r="F56" s="177">
        <v>12.279997463443449</v>
      </c>
    </row>
    <row r="57" spans="1:6" x14ac:dyDescent="0.35">
      <c r="A57" s="175" t="s">
        <v>691</v>
      </c>
      <c r="B57" s="175" t="s">
        <v>690</v>
      </c>
      <c r="C57" s="177">
        <v>47.62436022</v>
      </c>
      <c r="D57" s="177">
        <v>30.082848400000003</v>
      </c>
      <c r="E57" s="177">
        <v>17.54151182</v>
      </c>
      <c r="F57" s="177">
        <v>36.833065555037919</v>
      </c>
    </row>
    <row r="58" spans="1:6" x14ac:dyDescent="0.35">
      <c r="A58" s="186" t="s">
        <v>34</v>
      </c>
      <c r="B58" s="272"/>
      <c r="C58" s="185">
        <v>3255.7976190179998</v>
      </c>
      <c r="D58" s="185">
        <v>1413.4496722179995</v>
      </c>
      <c r="E58" s="185">
        <v>1842.3479468000003</v>
      </c>
      <c r="F58" s="185">
        <v>56.586685119441839</v>
      </c>
    </row>
    <row r="59" spans="1:6" x14ac:dyDescent="0.35">
      <c r="A59" s="46" t="s">
        <v>55</v>
      </c>
    </row>
  </sheetData>
  <mergeCells count="4">
    <mergeCell ref="A1:G1"/>
    <mergeCell ref="A15:G15"/>
    <mergeCell ref="A45:F45"/>
    <mergeCell ref="B17:F17"/>
  </mergeCells>
  <pageMargins left="0.70866141732283472" right="0.70866141732283472" top="1.1417322834645669" bottom="0.74803149606299213" header="0.31496062992125984" footer="0.31496062992125984"/>
  <pageSetup paperSize="9" scale="85" orientation="landscape" r:id="rId1"/>
  <headerFooter>
    <oddHeader>&amp;LPiano Nazionale di Ripresa e Resilienza.
Sesta relazione istruttoria sul rispetto del vincolo di destinazione alle regioni 
del Mezzogiorno di almeno il 40 per cento delle risorse allocabili territorialmente&amp;R&amp;G</oddHeader>
    <oddFooter>&amp;RAggiornamento al 30 giugno 2025</oddFooter>
  </headerFooter>
  <rowBreaks count="2" manualBreakCount="2">
    <brk id="16" max="6" man="1"/>
    <brk id="43" max="6" man="1"/>
  </rowBreaks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47220-5C4E-41EE-97CC-BB548DA4BFD8}">
  <dimension ref="A1:J31"/>
  <sheetViews>
    <sheetView zoomScaleNormal="100" workbookViewId="0">
      <selection activeCell="B16" sqref="B16"/>
    </sheetView>
  </sheetViews>
  <sheetFormatPr defaultColWidth="8.6328125" defaultRowHeight="14.5" x14ac:dyDescent="0.35"/>
  <cols>
    <col min="1" max="1" width="14.1796875" style="35" customWidth="1"/>
    <col min="2" max="2" width="45.453125" style="35" customWidth="1"/>
    <col min="3" max="3" width="11.453125" style="35" customWidth="1"/>
    <col min="4" max="4" width="12" style="35" customWidth="1"/>
    <col min="5" max="5" width="13" style="35" customWidth="1"/>
    <col min="6" max="6" width="14" style="35" customWidth="1"/>
    <col min="7" max="7" width="14.453125" style="35" customWidth="1"/>
    <col min="8" max="8" width="9" style="35" bestFit="1" customWidth="1"/>
    <col min="9" max="9" width="8.81640625" style="35" bestFit="1" customWidth="1"/>
    <col min="10" max="10" width="9" style="35" bestFit="1" customWidth="1"/>
    <col min="11" max="16384" width="8.6328125" style="35"/>
  </cols>
  <sheetData>
    <row r="1" spans="1:10" x14ac:dyDescent="0.35">
      <c r="A1" s="312" t="s">
        <v>771</v>
      </c>
      <c r="B1" s="312"/>
      <c r="C1" s="312"/>
      <c r="D1" s="312"/>
      <c r="E1" s="312"/>
      <c r="F1" s="312"/>
      <c r="G1" s="312"/>
    </row>
    <row r="2" spans="1:10" ht="39" x14ac:dyDescent="0.35">
      <c r="A2" s="174" t="s">
        <v>66</v>
      </c>
      <c r="B2" s="174" t="s">
        <v>67</v>
      </c>
      <c r="C2" s="174" t="s">
        <v>51</v>
      </c>
      <c r="D2" s="174" t="s">
        <v>37</v>
      </c>
      <c r="E2" s="174" t="s">
        <v>52</v>
      </c>
      <c r="F2" s="174" t="s">
        <v>53</v>
      </c>
      <c r="G2" s="174" t="s">
        <v>793</v>
      </c>
    </row>
    <row r="3" spans="1:10" x14ac:dyDescent="0.35">
      <c r="A3" s="175" t="s">
        <v>684</v>
      </c>
      <c r="B3" s="175" t="s">
        <v>683</v>
      </c>
      <c r="C3" s="177">
        <v>424</v>
      </c>
      <c r="D3" s="177" t="s">
        <v>689</v>
      </c>
      <c r="E3" s="177" t="s">
        <v>689</v>
      </c>
      <c r="F3" s="177">
        <v>424</v>
      </c>
      <c r="G3" s="176">
        <v>100</v>
      </c>
    </row>
    <row r="4" spans="1:10" ht="26" x14ac:dyDescent="0.35">
      <c r="A4" s="175" t="s">
        <v>682</v>
      </c>
      <c r="B4" s="175" t="s">
        <v>681</v>
      </c>
      <c r="C4" s="177">
        <v>2000</v>
      </c>
      <c r="D4" s="177" t="s">
        <v>689</v>
      </c>
      <c r="E4" s="177" t="s">
        <v>689</v>
      </c>
      <c r="F4" s="177">
        <v>2000</v>
      </c>
      <c r="G4" s="176">
        <v>100</v>
      </c>
    </row>
    <row r="5" spans="1:10" x14ac:dyDescent="0.35">
      <c r="A5" s="175" t="s">
        <v>680</v>
      </c>
      <c r="B5" s="175" t="s">
        <v>679</v>
      </c>
      <c r="C5" s="188">
        <v>272</v>
      </c>
      <c r="D5" s="177" t="s">
        <v>689</v>
      </c>
      <c r="E5" s="177" t="s">
        <v>689</v>
      </c>
      <c r="F5" s="177">
        <v>272</v>
      </c>
      <c r="G5" s="176">
        <v>100</v>
      </c>
    </row>
    <row r="6" spans="1:10" x14ac:dyDescent="0.35">
      <c r="A6" s="175" t="s">
        <v>678</v>
      </c>
      <c r="B6" s="175" t="s">
        <v>677</v>
      </c>
      <c r="C6" s="188">
        <v>900</v>
      </c>
      <c r="D6" s="177" t="s">
        <v>689</v>
      </c>
      <c r="E6" s="177" t="s">
        <v>689</v>
      </c>
      <c r="F6" s="177">
        <v>900</v>
      </c>
      <c r="G6" s="176">
        <v>100</v>
      </c>
    </row>
    <row r="7" spans="1:10" x14ac:dyDescent="0.35">
      <c r="A7" s="186" t="s">
        <v>34</v>
      </c>
      <c r="B7" s="186"/>
      <c r="C7" s="185">
        <v>3596</v>
      </c>
      <c r="D7" s="185" t="s">
        <v>689</v>
      </c>
      <c r="E7" s="185" t="s">
        <v>689</v>
      </c>
      <c r="F7" s="185">
        <v>3596</v>
      </c>
      <c r="G7" s="273">
        <v>100</v>
      </c>
    </row>
    <row r="8" spans="1:10" x14ac:dyDescent="0.35">
      <c r="A8" s="326" t="s">
        <v>55</v>
      </c>
      <c r="B8" s="326"/>
      <c r="C8" s="326"/>
      <c r="D8" s="326"/>
      <c r="E8" s="326"/>
      <c r="F8" s="326"/>
      <c r="G8" s="326"/>
    </row>
    <row r="9" spans="1:10" x14ac:dyDescent="0.35">
      <c r="A9" s="36"/>
      <c r="B9" s="36"/>
      <c r="C9" s="36"/>
      <c r="D9" s="36"/>
      <c r="E9" s="36"/>
      <c r="F9" s="36"/>
      <c r="G9" s="36"/>
    </row>
    <row r="10" spans="1:10" ht="30" customHeight="1" x14ac:dyDescent="0.35">
      <c r="A10" s="36"/>
      <c r="B10" s="318" t="s">
        <v>738</v>
      </c>
      <c r="C10" s="318"/>
      <c r="D10" s="318"/>
      <c r="E10" s="318"/>
      <c r="F10" s="318"/>
      <c r="G10" s="36"/>
    </row>
    <row r="11" spans="1:10" ht="26" x14ac:dyDescent="0.35">
      <c r="A11" s="36"/>
      <c r="B11" s="174" t="s">
        <v>67</v>
      </c>
      <c r="C11" s="174" t="s">
        <v>91</v>
      </c>
      <c r="D11" s="174" t="s">
        <v>92</v>
      </c>
      <c r="E11" s="174" t="s">
        <v>61</v>
      </c>
      <c r="F11" s="174" t="s">
        <v>93</v>
      </c>
      <c r="G11" s="36"/>
    </row>
    <row r="12" spans="1:10" x14ac:dyDescent="0.35">
      <c r="A12" s="36"/>
      <c r="B12" s="175" t="s">
        <v>688</v>
      </c>
      <c r="C12" s="178">
        <v>361.63778200000002</v>
      </c>
      <c r="D12" s="179"/>
      <c r="E12" s="179">
        <v>62.4</v>
      </c>
      <c r="F12" s="177"/>
      <c r="G12" s="36"/>
      <c r="I12" s="145"/>
      <c r="J12" s="145"/>
    </row>
    <row r="13" spans="1:10" x14ac:dyDescent="0.35">
      <c r="A13" s="36"/>
      <c r="B13" s="180" t="s">
        <v>94</v>
      </c>
      <c r="C13" s="178">
        <v>95</v>
      </c>
      <c r="D13" s="179" t="s">
        <v>226</v>
      </c>
      <c r="E13" s="192">
        <v>0</v>
      </c>
      <c r="F13" s="177">
        <v>22.403664020674459</v>
      </c>
      <c r="G13" s="36"/>
      <c r="I13" s="145"/>
      <c r="J13" s="145"/>
    </row>
    <row r="14" spans="1:10" ht="39" x14ac:dyDescent="0.35">
      <c r="A14" s="36"/>
      <c r="B14" s="175" t="s">
        <v>687</v>
      </c>
      <c r="C14" s="178">
        <v>2000</v>
      </c>
      <c r="D14" s="179"/>
      <c r="E14" s="179"/>
      <c r="F14" s="177"/>
      <c r="G14" s="36"/>
      <c r="I14" s="145"/>
      <c r="J14" s="145"/>
    </row>
    <row r="15" spans="1:10" x14ac:dyDescent="0.35">
      <c r="A15" s="36"/>
      <c r="B15" s="180" t="s">
        <v>94</v>
      </c>
      <c r="C15" s="178">
        <v>916.1</v>
      </c>
      <c r="D15" s="179" t="s">
        <v>226</v>
      </c>
      <c r="E15" s="179" t="s">
        <v>226</v>
      </c>
      <c r="F15" s="177">
        <v>45.805</v>
      </c>
      <c r="G15" s="36"/>
      <c r="I15" s="145"/>
      <c r="J15" s="145"/>
    </row>
    <row r="16" spans="1:10" ht="26" x14ac:dyDescent="0.35">
      <c r="A16" s="36"/>
      <c r="B16" s="175" t="s">
        <v>686</v>
      </c>
      <c r="C16" s="178">
        <v>272</v>
      </c>
      <c r="D16" s="182"/>
      <c r="E16" s="182"/>
      <c r="F16" s="185"/>
      <c r="G16" s="36"/>
      <c r="H16" s="145"/>
      <c r="I16" s="145"/>
      <c r="J16" s="145"/>
    </row>
    <row r="17" spans="1:7" x14ac:dyDescent="0.35">
      <c r="A17" s="36"/>
      <c r="B17" s="180" t="s">
        <v>94</v>
      </c>
      <c r="C17" s="183">
        <v>10</v>
      </c>
      <c r="D17" s="183" t="s">
        <v>226</v>
      </c>
      <c r="E17" s="183" t="s">
        <v>226</v>
      </c>
      <c r="F17" s="177">
        <v>3.6764705882352944</v>
      </c>
      <c r="G17" s="36"/>
    </row>
    <row r="18" spans="1:7" x14ac:dyDescent="0.35">
      <c r="A18" s="36"/>
      <c r="B18" s="175" t="s">
        <v>685</v>
      </c>
      <c r="C18" s="183">
        <v>900</v>
      </c>
      <c r="D18" s="183"/>
      <c r="E18" s="183" t="s">
        <v>226</v>
      </c>
      <c r="F18" s="184"/>
      <c r="G18" s="36"/>
    </row>
    <row r="19" spans="1:7" x14ac:dyDescent="0.35">
      <c r="A19" s="36"/>
      <c r="B19" s="180" t="s">
        <v>94</v>
      </c>
      <c r="C19" s="183">
        <v>453.7</v>
      </c>
      <c r="D19" s="183" t="s">
        <v>226</v>
      </c>
      <c r="E19" s="183" t="s">
        <v>226</v>
      </c>
      <c r="F19" s="177">
        <v>50.411111111111104</v>
      </c>
      <c r="G19" s="36"/>
    </row>
    <row r="20" spans="1:7" x14ac:dyDescent="0.35">
      <c r="A20" s="36"/>
      <c r="B20" s="186" t="s">
        <v>34</v>
      </c>
      <c r="C20" s="274">
        <v>3533.6</v>
      </c>
      <c r="D20" s="274" t="s">
        <v>226</v>
      </c>
      <c r="E20" s="274">
        <v>62.4</v>
      </c>
      <c r="F20" s="275"/>
      <c r="G20" s="36"/>
    </row>
    <row r="21" spans="1:7" x14ac:dyDescent="0.35">
      <c r="A21" s="36"/>
      <c r="B21" s="271" t="s">
        <v>95</v>
      </c>
      <c r="C21" s="276">
        <v>1474.7</v>
      </c>
      <c r="D21" s="275" t="s">
        <v>226</v>
      </c>
      <c r="E21" s="275" t="s">
        <v>226</v>
      </c>
      <c r="F21" s="185">
        <v>41</v>
      </c>
      <c r="G21" s="36"/>
    </row>
    <row r="22" spans="1:7" x14ac:dyDescent="0.35">
      <c r="A22" s="187"/>
      <c r="B22" s="187" t="s">
        <v>55</v>
      </c>
      <c r="C22" s="187"/>
      <c r="D22" s="187"/>
      <c r="E22" s="187"/>
      <c r="F22" s="36"/>
      <c r="G22" s="36"/>
    </row>
    <row r="23" spans="1:7" x14ac:dyDescent="0.35">
      <c r="A23" s="36"/>
      <c r="B23" s="36"/>
      <c r="C23" s="36"/>
      <c r="D23" s="36"/>
      <c r="E23" s="36"/>
      <c r="F23" s="36"/>
      <c r="G23" s="36"/>
    </row>
    <row r="24" spans="1:7" ht="31.5" customHeight="1" x14ac:dyDescent="0.35">
      <c r="A24" s="318" t="s">
        <v>739</v>
      </c>
      <c r="B24" s="318"/>
      <c r="C24" s="318"/>
      <c r="D24" s="318"/>
      <c r="E24" s="318"/>
      <c r="F24" s="318"/>
      <c r="G24" s="36"/>
    </row>
    <row r="25" spans="1:7" ht="26" x14ac:dyDescent="0.35">
      <c r="A25" s="174" t="s">
        <v>66</v>
      </c>
      <c r="B25" s="174" t="s">
        <v>67</v>
      </c>
      <c r="C25" s="174" t="s">
        <v>96</v>
      </c>
      <c r="D25" s="174" t="s">
        <v>62</v>
      </c>
      <c r="E25" s="174" t="s">
        <v>63</v>
      </c>
      <c r="F25" s="174" t="s">
        <v>796</v>
      </c>
      <c r="G25" s="36"/>
    </row>
    <row r="26" spans="1:7" x14ac:dyDescent="0.35">
      <c r="A26" s="175" t="s">
        <v>684</v>
      </c>
      <c r="B26" s="175" t="s">
        <v>683</v>
      </c>
      <c r="C26" s="177">
        <v>95</v>
      </c>
      <c r="D26" s="177">
        <v>40.9</v>
      </c>
      <c r="E26" s="177">
        <v>54.1</v>
      </c>
      <c r="F26" s="177">
        <v>56.9</v>
      </c>
      <c r="G26" s="36"/>
    </row>
    <row r="27" spans="1:7" ht="26" x14ac:dyDescent="0.35">
      <c r="A27" s="175" t="s">
        <v>682</v>
      </c>
      <c r="B27" s="175" t="s">
        <v>681</v>
      </c>
      <c r="C27" s="177">
        <v>916.1</v>
      </c>
      <c r="D27" s="177" t="s">
        <v>226</v>
      </c>
      <c r="E27" s="177">
        <v>916.1</v>
      </c>
      <c r="F27" s="177">
        <v>100</v>
      </c>
      <c r="G27" s="36"/>
    </row>
    <row r="28" spans="1:7" x14ac:dyDescent="0.35">
      <c r="A28" s="175" t="s">
        <v>680</v>
      </c>
      <c r="B28" s="175" t="s">
        <v>679</v>
      </c>
      <c r="C28" s="177">
        <v>10</v>
      </c>
      <c r="D28" s="177" t="s">
        <v>226</v>
      </c>
      <c r="E28" s="177">
        <v>10</v>
      </c>
      <c r="F28" s="177">
        <v>100</v>
      </c>
      <c r="G28" s="36"/>
    </row>
    <row r="29" spans="1:7" x14ac:dyDescent="0.35">
      <c r="A29" s="175" t="s">
        <v>678</v>
      </c>
      <c r="B29" s="175" t="s">
        <v>677</v>
      </c>
      <c r="C29" s="177">
        <v>453.7</v>
      </c>
      <c r="D29" s="177" t="s">
        <v>226</v>
      </c>
      <c r="E29" s="177">
        <v>453.7</v>
      </c>
      <c r="F29" s="177">
        <v>100</v>
      </c>
      <c r="G29" s="36"/>
    </row>
    <row r="30" spans="1:7" x14ac:dyDescent="0.35">
      <c r="A30" s="186" t="s">
        <v>34</v>
      </c>
      <c r="B30" s="186"/>
      <c r="C30" s="185">
        <v>1474.7</v>
      </c>
      <c r="D30" s="185">
        <v>40.9</v>
      </c>
      <c r="E30" s="185">
        <v>1433.9</v>
      </c>
      <c r="F30" s="185">
        <v>97.2</v>
      </c>
      <c r="G30" s="36"/>
    </row>
    <row r="31" spans="1:7" x14ac:dyDescent="0.35">
      <c r="A31" s="187" t="s">
        <v>55</v>
      </c>
      <c r="B31" s="36"/>
      <c r="C31" s="36"/>
      <c r="D31" s="36"/>
      <c r="E31" s="36"/>
      <c r="F31" s="36"/>
      <c r="G31" s="36"/>
    </row>
  </sheetData>
  <mergeCells count="4">
    <mergeCell ref="A1:G1"/>
    <mergeCell ref="A8:G8"/>
    <mergeCell ref="A24:F24"/>
    <mergeCell ref="B10:F10"/>
  </mergeCell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&amp;LPiano Nazionale di Ripresa e Resilienza.
Sesta relazione istruttoria sul rispetto del vincolo di destinazione alle regioni 
del Mezzogiorno di almeno il 40 per cento delle risorse allocabili territorialmente&amp;R&amp;G</oddHeader>
    <oddFooter>&amp;RAggiornamento al 30 giugno 2025</oddFooter>
  </headerFooter>
  <rowBreaks count="1" manualBreakCount="1">
    <brk id="23" max="6" man="1"/>
  </rowBreaks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729FD-24A0-4A1A-8ACA-CE5FE54378DB}">
  <dimension ref="A1:H27"/>
  <sheetViews>
    <sheetView zoomScaleNormal="100" workbookViewId="0">
      <selection activeCell="F23" sqref="F23"/>
    </sheetView>
  </sheetViews>
  <sheetFormatPr defaultColWidth="8.6328125" defaultRowHeight="14.5" x14ac:dyDescent="0.35"/>
  <cols>
    <col min="1" max="1" width="12.453125" style="35" customWidth="1"/>
    <col min="2" max="2" width="50.36328125" style="35" customWidth="1"/>
    <col min="3" max="3" width="9" style="35" customWidth="1"/>
    <col min="4" max="4" width="11.1796875" style="35" customWidth="1"/>
    <col min="5" max="5" width="13" style="35" customWidth="1"/>
    <col min="6" max="6" width="14" style="35" customWidth="1"/>
    <col min="7" max="7" width="13" style="35" customWidth="1"/>
    <col min="8" max="16384" width="8.6328125" style="35"/>
  </cols>
  <sheetData>
    <row r="1" spans="1:7" ht="26.5" customHeight="1" x14ac:dyDescent="0.35">
      <c r="A1" s="321" t="s">
        <v>740</v>
      </c>
      <c r="B1" s="321"/>
      <c r="C1" s="321"/>
      <c r="D1" s="321"/>
      <c r="E1" s="321"/>
      <c r="F1" s="321"/>
      <c r="G1" s="321"/>
    </row>
    <row r="2" spans="1:7" ht="39" x14ac:dyDescent="0.35">
      <c r="A2" s="174" t="s">
        <v>66</v>
      </c>
      <c r="B2" s="174" t="s">
        <v>67</v>
      </c>
      <c r="C2" s="174" t="s">
        <v>51</v>
      </c>
      <c r="D2" s="174" t="s">
        <v>37</v>
      </c>
      <c r="E2" s="174" t="s">
        <v>52</v>
      </c>
      <c r="F2" s="174" t="s">
        <v>53</v>
      </c>
      <c r="G2" s="174" t="s">
        <v>793</v>
      </c>
    </row>
    <row r="3" spans="1:7" x14ac:dyDescent="0.35">
      <c r="A3" s="175" t="s">
        <v>717</v>
      </c>
      <c r="B3" s="175" t="s">
        <v>716</v>
      </c>
      <c r="C3" s="177">
        <v>99.999999989999992</v>
      </c>
      <c r="D3" s="177">
        <v>0</v>
      </c>
      <c r="E3" s="177">
        <v>0</v>
      </c>
      <c r="F3" s="177">
        <v>99.999999989999992</v>
      </c>
      <c r="G3" s="176">
        <v>100</v>
      </c>
    </row>
    <row r="4" spans="1:7" ht="26" x14ac:dyDescent="0.35">
      <c r="A4" s="175" t="s">
        <v>715</v>
      </c>
      <c r="B4" s="175" t="s">
        <v>714</v>
      </c>
      <c r="C4" s="177">
        <v>219.99999999999997</v>
      </c>
      <c r="D4" s="177">
        <v>0</v>
      </c>
      <c r="E4" s="177">
        <v>0</v>
      </c>
      <c r="F4" s="177">
        <v>219.99999999999997</v>
      </c>
      <c r="G4" s="176">
        <v>100</v>
      </c>
    </row>
    <row r="5" spans="1:7" ht="39" x14ac:dyDescent="0.35">
      <c r="A5" s="175" t="s">
        <v>713</v>
      </c>
      <c r="B5" s="175" t="s">
        <v>712</v>
      </c>
      <c r="C5" s="177">
        <v>1381</v>
      </c>
      <c r="D5" s="177">
        <v>0</v>
      </c>
      <c r="E5" s="177">
        <v>0</v>
      </c>
      <c r="F5" s="177">
        <v>1381</v>
      </c>
      <c r="G5" s="176">
        <v>100</v>
      </c>
    </row>
    <row r="6" spans="1:7" x14ac:dyDescent="0.35">
      <c r="A6" s="186" t="s">
        <v>34</v>
      </c>
      <c r="B6" s="186"/>
      <c r="C6" s="185">
        <v>1700.9999999900001</v>
      </c>
      <c r="D6" s="185">
        <v>0</v>
      </c>
      <c r="E6" s="185">
        <v>0</v>
      </c>
      <c r="F6" s="185">
        <v>1700.9999999900001</v>
      </c>
      <c r="G6" s="273">
        <v>100</v>
      </c>
    </row>
    <row r="7" spans="1:7" x14ac:dyDescent="0.35">
      <c r="A7" s="326" t="s">
        <v>55</v>
      </c>
      <c r="B7" s="326"/>
      <c r="C7" s="326"/>
      <c r="D7" s="326"/>
      <c r="E7" s="326"/>
      <c r="F7" s="326"/>
      <c r="G7" s="326"/>
    </row>
    <row r="8" spans="1:7" x14ac:dyDescent="0.35">
      <c r="A8" s="36"/>
      <c r="B8" s="36"/>
      <c r="C8" s="36"/>
      <c r="D8" s="36"/>
      <c r="E8" s="36"/>
      <c r="F8" s="36"/>
      <c r="G8" s="36"/>
    </row>
    <row r="9" spans="1:7" ht="29" customHeight="1" x14ac:dyDescent="0.35">
      <c r="A9" s="318" t="s">
        <v>741</v>
      </c>
      <c r="B9" s="318"/>
      <c r="C9" s="318"/>
      <c r="D9" s="318"/>
      <c r="E9" s="318"/>
      <c r="F9" s="318"/>
      <c r="G9" s="36"/>
    </row>
    <row r="10" spans="1:7" ht="26" x14ac:dyDescent="0.35">
      <c r="A10" s="174" t="s">
        <v>66</v>
      </c>
      <c r="B10" s="174" t="s">
        <v>67</v>
      </c>
      <c r="C10" s="174" t="s">
        <v>91</v>
      </c>
      <c r="D10" s="174" t="s">
        <v>92</v>
      </c>
      <c r="E10" s="174" t="s">
        <v>61</v>
      </c>
      <c r="F10" s="174" t="s">
        <v>93</v>
      </c>
      <c r="G10" s="36"/>
    </row>
    <row r="11" spans="1:7" x14ac:dyDescent="0.35">
      <c r="A11" s="175" t="s">
        <v>717</v>
      </c>
      <c r="B11" s="175" t="s">
        <v>716</v>
      </c>
      <c r="C11" s="177">
        <v>99.999999989999992</v>
      </c>
      <c r="D11" s="177" t="s">
        <v>226</v>
      </c>
      <c r="E11" s="177">
        <v>0</v>
      </c>
      <c r="F11" s="177"/>
      <c r="G11" s="36"/>
    </row>
    <row r="12" spans="1:7" x14ac:dyDescent="0.35">
      <c r="A12" s="189"/>
      <c r="B12" s="180" t="s">
        <v>94</v>
      </c>
      <c r="C12" s="177">
        <v>49.780901719999996</v>
      </c>
      <c r="D12" s="177" t="s">
        <v>226</v>
      </c>
      <c r="E12" s="177">
        <v>0</v>
      </c>
      <c r="F12" s="177">
        <v>49.780901724978087</v>
      </c>
      <c r="G12" s="36"/>
    </row>
    <row r="13" spans="1:7" ht="26" x14ac:dyDescent="0.35">
      <c r="A13" s="175" t="s">
        <v>715</v>
      </c>
      <c r="B13" s="175" t="s">
        <v>714</v>
      </c>
      <c r="C13" s="177">
        <v>191.68660416999998</v>
      </c>
      <c r="D13" s="177" t="s">
        <v>226</v>
      </c>
      <c r="E13" s="177">
        <v>28.313395829999997</v>
      </c>
      <c r="F13" s="177" t="s">
        <v>226</v>
      </c>
      <c r="G13" s="36"/>
    </row>
    <row r="14" spans="1:7" x14ac:dyDescent="0.35">
      <c r="A14" s="175" t="s">
        <v>713</v>
      </c>
      <c r="B14" s="180" t="s">
        <v>94</v>
      </c>
      <c r="C14" s="177">
        <v>191.6866042</v>
      </c>
      <c r="D14" s="177" t="s">
        <v>226</v>
      </c>
      <c r="E14" s="177">
        <v>28.313395800000002</v>
      </c>
      <c r="F14" s="177">
        <v>100.00000000000003</v>
      </c>
      <c r="G14" s="36"/>
    </row>
    <row r="15" spans="1:7" ht="39" x14ac:dyDescent="0.35">
      <c r="A15" s="175" t="s">
        <v>713</v>
      </c>
      <c r="B15" s="175" t="s">
        <v>712</v>
      </c>
      <c r="C15" s="177">
        <v>1381</v>
      </c>
      <c r="D15" s="185" t="s">
        <v>226</v>
      </c>
      <c r="E15" s="177">
        <v>0</v>
      </c>
      <c r="F15" s="185" t="s">
        <v>226</v>
      </c>
      <c r="G15" s="36"/>
    </row>
    <row r="16" spans="1:7" x14ac:dyDescent="0.35">
      <c r="A16" s="189"/>
      <c r="B16" s="180" t="s">
        <v>94</v>
      </c>
      <c r="C16" s="177">
        <v>690.5</v>
      </c>
      <c r="D16" s="193" t="s">
        <v>226</v>
      </c>
      <c r="E16" s="177">
        <v>0</v>
      </c>
      <c r="F16" s="177">
        <v>50</v>
      </c>
      <c r="G16" s="36"/>
    </row>
    <row r="17" spans="1:8" x14ac:dyDescent="0.35">
      <c r="A17" s="186" t="s">
        <v>34</v>
      </c>
      <c r="B17" s="186"/>
      <c r="C17" s="185">
        <v>1672.6866041600001</v>
      </c>
      <c r="D17" s="277" t="s">
        <v>226</v>
      </c>
      <c r="E17" s="277">
        <v>28.313395829999997</v>
      </c>
      <c r="F17" s="277"/>
      <c r="G17" s="36"/>
    </row>
    <row r="18" spans="1:8" x14ac:dyDescent="0.35">
      <c r="A18" s="327" t="s">
        <v>95</v>
      </c>
      <c r="B18" s="328"/>
      <c r="C18" s="185">
        <v>931.96750592000001</v>
      </c>
      <c r="D18" s="277" t="s">
        <v>226</v>
      </c>
      <c r="E18" s="277">
        <v>28.313395800000002</v>
      </c>
      <c r="F18" s="185">
        <v>56.45390368757468</v>
      </c>
      <c r="G18" s="36"/>
    </row>
    <row r="19" spans="1:8" x14ac:dyDescent="0.35">
      <c r="A19" s="187" t="s">
        <v>55</v>
      </c>
      <c r="B19" s="187"/>
      <c r="C19" s="187"/>
      <c r="D19" s="187"/>
      <c r="E19" s="187"/>
      <c r="F19" s="36"/>
      <c r="G19" s="36"/>
    </row>
    <row r="20" spans="1:8" x14ac:dyDescent="0.35">
      <c r="A20" s="36"/>
      <c r="B20" s="36"/>
      <c r="C20" s="36"/>
      <c r="D20" s="36"/>
      <c r="E20" s="36"/>
      <c r="F20" s="36"/>
      <c r="G20" s="36"/>
    </row>
    <row r="21" spans="1:8" ht="28.5" customHeight="1" x14ac:dyDescent="0.35">
      <c r="A21" s="318" t="s">
        <v>742</v>
      </c>
      <c r="B21" s="318"/>
      <c r="C21" s="318"/>
      <c r="D21" s="318"/>
      <c r="E21" s="318"/>
      <c r="F21" s="318"/>
      <c r="G21" s="36"/>
    </row>
    <row r="22" spans="1:8" ht="39" x14ac:dyDescent="0.35">
      <c r="A22" s="174" t="s">
        <v>66</v>
      </c>
      <c r="B22" s="174" t="s">
        <v>67</v>
      </c>
      <c r="C22" s="174" t="s">
        <v>96</v>
      </c>
      <c r="D22" s="174" t="s">
        <v>62</v>
      </c>
      <c r="E22" s="174" t="s">
        <v>63</v>
      </c>
      <c r="F22" s="174" t="s">
        <v>796</v>
      </c>
      <c r="G22" s="36"/>
    </row>
    <row r="23" spans="1:8" x14ac:dyDescent="0.35">
      <c r="A23" s="175" t="s">
        <v>717</v>
      </c>
      <c r="B23" s="175" t="s">
        <v>716</v>
      </c>
      <c r="C23" s="177">
        <v>49.780901719999996</v>
      </c>
      <c r="D23" s="177">
        <v>40.736396720000002</v>
      </c>
      <c r="E23" s="177">
        <v>9.0445049999999991</v>
      </c>
      <c r="F23" s="177">
        <v>18.168624286623309</v>
      </c>
      <c r="G23" s="181"/>
    </row>
    <row r="24" spans="1:8" ht="26" x14ac:dyDescent="0.35">
      <c r="A24" s="175" t="s">
        <v>715</v>
      </c>
      <c r="B24" s="175" t="s">
        <v>714</v>
      </c>
      <c r="C24" s="177">
        <v>220.00000000000003</v>
      </c>
      <c r="D24" s="177">
        <v>28.313395800000002</v>
      </c>
      <c r="E24" s="177">
        <v>191.6866042</v>
      </c>
      <c r="F24" s="177">
        <v>87.130274636363623</v>
      </c>
      <c r="G24" s="36"/>
      <c r="H24" s="157"/>
    </row>
    <row r="25" spans="1:8" ht="39" x14ac:dyDescent="0.35">
      <c r="A25" s="175" t="s">
        <v>713</v>
      </c>
      <c r="B25" s="175" t="s">
        <v>712</v>
      </c>
      <c r="C25" s="177">
        <v>690.5</v>
      </c>
      <c r="D25" s="177">
        <v>690.5</v>
      </c>
      <c r="E25" s="177">
        <v>0</v>
      </c>
      <c r="F25" s="177">
        <v>0</v>
      </c>
      <c r="G25" s="36"/>
    </row>
    <row r="26" spans="1:8" x14ac:dyDescent="0.35">
      <c r="A26" s="186" t="s">
        <v>34</v>
      </c>
      <c r="B26" s="186"/>
      <c r="C26" s="185">
        <v>960.28090171999997</v>
      </c>
      <c r="D26" s="185">
        <v>759.54979251999998</v>
      </c>
      <c r="E26" s="185">
        <v>200.73110919999999</v>
      </c>
      <c r="F26" s="185">
        <v>20.903374089858705</v>
      </c>
      <c r="G26" s="36"/>
    </row>
    <row r="27" spans="1:8" x14ac:dyDescent="0.35">
      <c r="A27" s="187" t="s">
        <v>55</v>
      </c>
      <c r="B27" s="36"/>
      <c r="C27" s="36"/>
      <c r="D27" s="36"/>
      <c r="E27" s="36"/>
      <c r="F27" s="36"/>
      <c r="G27" s="36"/>
    </row>
  </sheetData>
  <mergeCells count="5">
    <mergeCell ref="A1:G1"/>
    <mergeCell ref="A7:G7"/>
    <mergeCell ref="A9:F9"/>
    <mergeCell ref="A21:F21"/>
    <mergeCell ref="A18:B18"/>
  </mergeCell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&amp;LPiano Nazionale di Ripresa e Resilienza.
Sesta relazione istruttoria sul rispetto del vincolo di destinazione alle regioni 
del Mezzogiorno di almeno il 40 per cento delle risorse allocabili territorialmente&amp;R&amp;G</oddHeader>
    <oddFooter>&amp;RAggiornamento al 30 giugno 2025</oddFooter>
  </headerFooter>
  <rowBreaks count="1" manualBreakCount="1">
    <brk id="19" max="6" man="1"/>
  </rowBreaks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3E224-A17C-49F4-B29F-954EA1EC7140}">
  <dimension ref="A1:L75"/>
  <sheetViews>
    <sheetView zoomScaleNormal="100" workbookViewId="0">
      <selection activeCell="F59" sqref="F59"/>
    </sheetView>
  </sheetViews>
  <sheetFormatPr defaultColWidth="8.6328125" defaultRowHeight="14.5" x14ac:dyDescent="0.35"/>
  <cols>
    <col min="1" max="1" width="14.1796875" style="35" customWidth="1"/>
    <col min="2" max="2" width="50.36328125" style="35" customWidth="1"/>
    <col min="3" max="3" width="11.453125" style="35" customWidth="1"/>
    <col min="4" max="4" width="12" style="35" customWidth="1"/>
    <col min="5" max="5" width="13" style="35" customWidth="1"/>
    <col min="6" max="6" width="15" style="35" customWidth="1"/>
    <col min="7" max="7" width="14.453125" style="35" customWidth="1"/>
    <col min="8" max="8" width="9" style="35" bestFit="1" customWidth="1"/>
    <col min="9" max="9" width="8.81640625" style="35" bestFit="1" customWidth="1"/>
    <col min="10" max="10" width="9.36328125" style="35" bestFit="1" customWidth="1"/>
    <col min="11" max="11" width="9" style="35" bestFit="1" customWidth="1"/>
    <col min="12" max="16384" width="8.6328125" style="35"/>
  </cols>
  <sheetData>
    <row r="1" spans="1:10" x14ac:dyDescent="0.35">
      <c r="A1" s="312" t="s">
        <v>735</v>
      </c>
      <c r="B1" s="312"/>
      <c r="C1" s="312"/>
      <c r="D1" s="312"/>
      <c r="E1" s="312"/>
      <c r="F1" s="312"/>
      <c r="G1" s="312"/>
    </row>
    <row r="2" spans="1:10" ht="39" x14ac:dyDescent="0.35">
      <c r="A2" s="174" t="s">
        <v>66</v>
      </c>
      <c r="B2" s="174" t="s">
        <v>67</v>
      </c>
      <c r="C2" s="174" t="s">
        <v>51</v>
      </c>
      <c r="D2" s="174" t="s">
        <v>37</v>
      </c>
      <c r="E2" s="174" t="s">
        <v>772</v>
      </c>
      <c r="F2" s="174" t="s">
        <v>53</v>
      </c>
      <c r="G2" s="174" t="s">
        <v>793</v>
      </c>
    </row>
    <row r="3" spans="1:10" x14ac:dyDescent="0.35">
      <c r="A3" s="175" t="s">
        <v>657</v>
      </c>
      <c r="B3" s="175" t="s">
        <v>656</v>
      </c>
      <c r="C3" s="176">
        <v>2000</v>
      </c>
      <c r="D3" s="177">
        <v>0</v>
      </c>
      <c r="E3" s="177">
        <v>0</v>
      </c>
      <c r="F3" s="177">
        <v>2000</v>
      </c>
      <c r="G3" s="176">
        <v>100</v>
      </c>
    </row>
    <row r="4" spans="1:10" x14ac:dyDescent="0.35">
      <c r="A4" s="175" t="s">
        <v>655</v>
      </c>
      <c r="B4" s="175" t="s">
        <v>654</v>
      </c>
      <c r="C4" s="176">
        <v>2970</v>
      </c>
      <c r="D4" s="177">
        <v>0</v>
      </c>
      <c r="E4" s="177">
        <v>0</v>
      </c>
      <c r="F4" s="177">
        <v>2970</v>
      </c>
      <c r="G4" s="176">
        <v>100</v>
      </c>
    </row>
    <row r="5" spans="1:10" x14ac:dyDescent="0.35">
      <c r="A5" s="175" t="s">
        <v>653</v>
      </c>
      <c r="B5" s="175" t="s">
        <v>652</v>
      </c>
      <c r="C5" s="176">
        <v>280</v>
      </c>
      <c r="D5" s="177">
        <v>75.482411999999997</v>
      </c>
      <c r="E5" s="177">
        <v>0</v>
      </c>
      <c r="F5" s="177">
        <v>204.51758799999999</v>
      </c>
      <c r="G5" s="176">
        <v>73.041995714285719</v>
      </c>
    </row>
    <row r="6" spans="1:10" x14ac:dyDescent="0.35">
      <c r="A6" s="175" t="s">
        <v>651</v>
      </c>
      <c r="B6" s="175" t="s">
        <v>650</v>
      </c>
      <c r="C6" s="176">
        <v>1500</v>
      </c>
      <c r="D6" s="177">
        <v>300</v>
      </c>
      <c r="E6" s="177">
        <v>0</v>
      </c>
      <c r="F6" s="177">
        <v>1200</v>
      </c>
      <c r="G6" s="176">
        <v>80</v>
      </c>
    </row>
    <row r="7" spans="1:10" ht="26" x14ac:dyDescent="0.35">
      <c r="A7" s="175" t="s">
        <v>649</v>
      </c>
      <c r="B7" s="175" t="s">
        <v>648</v>
      </c>
      <c r="C7" s="176">
        <v>1000</v>
      </c>
      <c r="D7" s="177">
        <v>0</v>
      </c>
      <c r="E7" s="177">
        <v>0</v>
      </c>
      <c r="F7" s="177">
        <v>1000</v>
      </c>
      <c r="G7" s="176">
        <v>100</v>
      </c>
      <c r="J7" s="157"/>
    </row>
    <row r="8" spans="1:10" ht="26" x14ac:dyDescent="0.35">
      <c r="A8" s="175" t="s">
        <v>647</v>
      </c>
      <c r="B8" s="175" t="s">
        <v>646</v>
      </c>
      <c r="C8" s="176">
        <v>2863.2550000000001</v>
      </c>
      <c r="D8" s="177">
        <v>0</v>
      </c>
      <c r="E8" s="177">
        <v>0</v>
      </c>
      <c r="F8" s="177">
        <v>2863.2550000000001</v>
      </c>
      <c r="G8" s="176">
        <v>100</v>
      </c>
    </row>
    <row r="9" spans="1:10" ht="26" x14ac:dyDescent="0.35">
      <c r="A9" s="175" t="s">
        <v>645</v>
      </c>
      <c r="B9" s="175" t="s">
        <v>644</v>
      </c>
      <c r="C9" s="176">
        <v>1189.155</v>
      </c>
      <c r="D9" s="177">
        <v>0</v>
      </c>
      <c r="E9" s="177">
        <v>0</v>
      </c>
      <c r="F9" s="177">
        <v>1189.155</v>
      </c>
      <c r="G9" s="176">
        <v>100</v>
      </c>
    </row>
    <row r="10" spans="1:10" x14ac:dyDescent="0.35">
      <c r="A10" s="175" t="s">
        <v>643</v>
      </c>
      <c r="B10" s="175" t="s">
        <v>642</v>
      </c>
      <c r="C10" s="176">
        <v>888.85108358000002</v>
      </c>
      <c r="D10" s="177">
        <v>0</v>
      </c>
      <c r="E10" s="177">
        <v>0</v>
      </c>
      <c r="F10" s="177">
        <v>888.85108358000002</v>
      </c>
      <c r="G10" s="176">
        <v>100</v>
      </c>
    </row>
    <row r="11" spans="1:10" ht="32" customHeight="1" x14ac:dyDescent="0.35">
      <c r="A11" s="175" t="s">
        <v>641</v>
      </c>
      <c r="B11" s="175" t="s">
        <v>640</v>
      </c>
      <c r="C11" s="176">
        <v>1379.9899999299998</v>
      </c>
      <c r="D11" s="177">
        <v>769.6</v>
      </c>
      <c r="E11" s="177">
        <v>0</v>
      </c>
      <c r="F11" s="177">
        <v>610.38999992999993</v>
      </c>
      <c r="G11" s="176">
        <v>44.231479935431558</v>
      </c>
    </row>
    <row r="12" spans="1:10" ht="39" x14ac:dyDescent="0.35">
      <c r="A12" s="175" t="s">
        <v>639</v>
      </c>
      <c r="B12" s="175" t="s">
        <v>638</v>
      </c>
      <c r="C12" s="176">
        <v>292.55</v>
      </c>
      <c r="D12" s="177">
        <v>254.75</v>
      </c>
      <c r="E12" s="177">
        <v>0</v>
      </c>
      <c r="F12" s="177">
        <v>37.799999999999997</v>
      </c>
      <c r="G12" s="176">
        <v>12.92086822765339</v>
      </c>
    </row>
    <row r="13" spans="1:10" x14ac:dyDescent="0.35">
      <c r="A13" s="175" t="s">
        <v>637</v>
      </c>
      <c r="B13" s="175" t="s">
        <v>636</v>
      </c>
      <c r="C13" s="176">
        <v>524.14</v>
      </c>
      <c r="D13" s="177">
        <v>0.26</v>
      </c>
      <c r="E13" s="177">
        <v>0</v>
      </c>
      <c r="F13" s="177">
        <v>523.88</v>
      </c>
      <c r="G13" s="176">
        <v>99.950394932651591</v>
      </c>
    </row>
    <row r="14" spans="1:10" ht="39" x14ac:dyDescent="0.35">
      <c r="A14" s="175" t="s">
        <v>635</v>
      </c>
      <c r="B14" s="175" t="s">
        <v>676</v>
      </c>
      <c r="C14" s="176">
        <v>101.973006</v>
      </c>
      <c r="D14" s="177">
        <v>0</v>
      </c>
      <c r="E14" s="177">
        <v>0</v>
      </c>
      <c r="F14" s="177">
        <v>101.973006</v>
      </c>
      <c r="G14" s="176">
        <v>100</v>
      </c>
    </row>
    <row r="15" spans="1:10" ht="39" x14ac:dyDescent="0.35">
      <c r="A15" s="175" t="s">
        <v>633</v>
      </c>
      <c r="B15" s="175" t="s">
        <v>675</v>
      </c>
      <c r="C15" s="176">
        <v>80.026994000000002</v>
      </c>
      <c r="D15" s="177">
        <v>0</v>
      </c>
      <c r="E15" s="177">
        <v>0</v>
      </c>
      <c r="F15" s="177">
        <v>80.026994000000002</v>
      </c>
      <c r="G15" s="176">
        <v>100</v>
      </c>
    </row>
    <row r="16" spans="1:10" ht="39" x14ac:dyDescent="0.35">
      <c r="A16" s="175" t="s">
        <v>631</v>
      </c>
      <c r="B16" s="175" t="s">
        <v>674</v>
      </c>
      <c r="C16" s="176">
        <v>18</v>
      </c>
      <c r="D16" s="177">
        <v>0.24</v>
      </c>
      <c r="E16" s="177">
        <v>0</v>
      </c>
      <c r="F16" s="177">
        <v>17.760000000000002</v>
      </c>
      <c r="G16" s="176">
        <v>98.666666666666686</v>
      </c>
    </row>
    <row r="17" spans="1:12" ht="39" x14ac:dyDescent="0.35">
      <c r="A17" s="175" t="s">
        <v>629</v>
      </c>
      <c r="B17" s="175" t="s">
        <v>673</v>
      </c>
      <c r="C17" s="176">
        <v>537.6</v>
      </c>
      <c r="D17" s="177">
        <v>0</v>
      </c>
      <c r="E17" s="177">
        <v>0</v>
      </c>
      <c r="F17" s="177">
        <v>537.6</v>
      </c>
      <c r="G17" s="176">
        <v>100</v>
      </c>
    </row>
    <row r="18" spans="1:12" x14ac:dyDescent="0.35">
      <c r="A18" s="186" t="s">
        <v>34</v>
      </c>
      <c r="B18" s="186"/>
      <c r="C18" s="185">
        <v>15625.541083510001</v>
      </c>
      <c r="D18" s="185">
        <v>1400.332412</v>
      </c>
      <c r="E18" s="185">
        <v>0</v>
      </c>
      <c r="F18" s="185">
        <v>14225.208671509999</v>
      </c>
      <c r="G18" s="273">
        <v>91.038182905052764</v>
      </c>
    </row>
    <row r="19" spans="1:12" x14ac:dyDescent="0.35">
      <c r="A19" s="326" t="s">
        <v>55</v>
      </c>
      <c r="B19" s="326"/>
      <c r="C19" s="326"/>
      <c r="D19" s="326"/>
      <c r="E19" s="326"/>
      <c r="F19" s="326"/>
      <c r="G19" s="326"/>
    </row>
    <row r="20" spans="1:12" x14ac:dyDescent="0.35">
      <c r="A20" s="36"/>
      <c r="B20" s="36"/>
      <c r="C20" s="36"/>
      <c r="D20" s="36"/>
      <c r="E20" s="36"/>
      <c r="F20" s="36"/>
      <c r="G20" s="36"/>
    </row>
    <row r="21" spans="1:12" ht="28" customHeight="1" x14ac:dyDescent="0.35">
      <c r="A21" s="36"/>
      <c r="B21" s="318" t="s">
        <v>736</v>
      </c>
      <c r="C21" s="318"/>
      <c r="D21" s="318"/>
      <c r="E21" s="318"/>
      <c r="F21" s="318"/>
      <c r="G21" s="36"/>
    </row>
    <row r="22" spans="1:12" ht="26" x14ac:dyDescent="0.35">
      <c r="A22" s="36"/>
      <c r="B22" s="174" t="s">
        <v>67</v>
      </c>
      <c r="C22" s="174" t="s">
        <v>91</v>
      </c>
      <c r="D22" s="174" t="s">
        <v>92</v>
      </c>
      <c r="E22" s="174" t="s">
        <v>61</v>
      </c>
      <c r="F22" s="174" t="s">
        <v>93</v>
      </c>
      <c r="G22" s="36"/>
    </row>
    <row r="23" spans="1:12" ht="26" x14ac:dyDescent="0.35">
      <c r="A23" s="36"/>
      <c r="B23" s="175" t="s">
        <v>672</v>
      </c>
      <c r="C23" s="178">
        <v>2000</v>
      </c>
      <c r="D23" s="179"/>
      <c r="E23" s="179"/>
      <c r="F23" s="177"/>
      <c r="G23" s="36"/>
      <c r="I23" s="145"/>
      <c r="J23" s="145"/>
      <c r="K23" s="145"/>
      <c r="L23" s="145"/>
    </row>
    <row r="24" spans="1:12" x14ac:dyDescent="0.35">
      <c r="A24" s="36"/>
      <c r="B24" s="180" t="s">
        <v>94</v>
      </c>
      <c r="C24" s="178">
        <v>899.99959508000006</v>
      </c>
      <c r="D24" s="179"/>
      <c r="E24" s="179"/>
      <c r="F24" s="177">
        <v>44.999979754000002</v>
      </c>
      <c r="G24" s="181"/>
      <c r="H24" s="145"/>
      <c r="I24" s="145"/>
      <c r="J24" s="145"/>
      <c r="K24" s="145"/>
      <c r="L24" s="145"/>
    </row>
    <row r="25" spans="1:12" x14ac:dyDescent="0.35">
      <c r="A25" s="36"/>
      <c r="B25" s="175" t="s">
        <v>671</v>
      </c>
      <c r="C25" s="178">
        <v>2970</v>
      </c>
      <c r="D25" s="179"/>
      <c r="E25" s="179"/>
      <c r="F25" s="177"/>
      <c r="G25" s="181"/>
      <c r="H25" s="145"/>
      <c r="I25" s="145"/>
      <c r="J25" s="145"/>
      <c r="K25" s="145"/>
      <c r="L25" s="145"/>
    </row>
    <row r="26" spans="1:12" x14ac:dyDescent="0.35">
      <c r="A26" s="36"/>
      <c r="B26" s="180" t="s">
        <v>94</v>
      </c>
      <c r="C26" s="178">
        <v>1204.808438</v>
      </c>
      <c r="D26" s="179"/>
      <c r="E26" s="179"/>
      <c r="F26" s="177">
        <v>40.565940673400675</v>
      </c>
      <c r="G26" s="181"/>
      <c r="H26" s="145"/>
      <c r="I26" s="145"/>
      <c r="J26" s="145"/>
      <c r="K26" s="145"/>
      <c r="L26" s="145"/>
    </row>
    <row r="27" spans="1:12" ht="26" x14ac:dyDescent="0.35">
      <c r="A27" s="36"/>
      <c r="B27" s="175" t="s">
        <v>670</v>
      </c>
      <c r="C27" s="178">
        <v>204.51758799999999</v>
      </c>
      <c r="D27" s="182"/>
      <c r="E27" s="182"/>
      <c r="F27" s="177"/>
      <c r="G27" s="181"/>
      <c r="H27" s="145"/>
      <c r="I27" s="145"/>
      <c r="J27" s="145"/>
      <c r="K27" s="145"/>
      <c r="L27" s="145"/>
    </row>
    <row r="28" spans="1:12" x14ac:dyDescent="0.35">
      <c r="A28" s="36"/>
      <c r="B28" s="180" t="s">
        <v>94</v>
      </c>
      <c r="C28" s="183">
        <v>69.535980349999988</v>
      </c>
      <c r="D28" s="183"/>
      <c r="E28" s="183"/>
      <c r="F28" s="177">
        <v>34.00000021025086</v>
      </c>
      <c r="G28" s="181"/>
      <c r="H28" s="145"/>
      <c r="I28" s="145"/>
      <c r="J28" s="145"/>
      <c r="K28" s="145"/>
      <c r="L28" s="145"/>
    </row>
    <row r="29" spans="1:12" ht="26" x14ac:dyDescent="0.35">
      <c r="A29" s="36"/>
      <c r="B29" s="175" t="s">
        <v>669</v>
      </c>
      <c r="C29" s="183">
        <v>850</v>
      </c>
      <c r="D29" s="183">
        <v>350</v>
      </c>
      <c r="E29" s="183"/>
      <c r="F29" s="184"/>
      <c r="G29" s="181"/>
      <c r="H29" s="145"/>
      <c r="I29" s="145"/>
      <c r="J29" s="145"/>
      <c r="K29" s="145"/>
      <c r="L29" s="145"/>
    </row>
    <row r="30" spans="1:12" x14ac:dyDescent="0.35">
      <c r="A30" s="36"/>
      <c r="B30" s="180" t="s">
        <v>94</v>
      </c>
      <c r="C30" s="183">
        <v>329.995</v>
      </c>
      <c r="D30" s="183">
        <v>119.00000000000001</v>
      </c>
      <c r="E30" s="183"/>
      <c r="F30" s="177">
        <v>37.416249999999998</v>
      </c>
      <c r="G30" s="181"/>
      <c r="H30" s="145"/>
      <c r="I30" s="145"/>
      <c r="J30" s="145"/>
      <c r="K30" s="145"/>
      <c r="L30" s="145"/>
    </row>
    <row r="31" spans="1:12" ht="26" x14ac:dyDescent="0.35">
      <c r="A31" s="36"/>
      <c r="B31" s="175" t="s">
        <v>668</v>
      </c>
      <c r="C31" s="178">
        <v>1000</v>
      </c>
      <c r="D31" s="179"/>
      <c r="E31" s="179"/>
      <c r="F31" s="177"/>
      <c r="G31" s="181"/>
      <c r="H31" s="145"/>
      <c r="I31" s="145"/>
      <c r="J31" s="145"/>
      <c r="K31" s="145"/>
      <c r="L31" s="145"/>
    </row>
    <row r="32" spans="1:12" x14ac:dyDescent="0.35">
      <c r="A32" s="36"/>
      <c r="B32" s="180" t="s">
        <v>94</v>
      </c>
      <c r="C32" s="178">
        <v>400.00000036</v>
      </c>
      <c r="D32" s="179"/>
      <c r="E32" s="179"/>
      <c r="F32" s="177">
        <v>40.000000036000003</v>
      </c>
      <c r="G32" s="181"/>
      <c r="H32" s="145"/>
      <c r="I32" s="145"/>
      <c r="J32" s="145"/>
      <c r="K32" s="145"/>
      <c r="L32" s="145"/>
    </row>
    <row r="33" spans="1:12" ht="26" x14ac:dyDescent="0.35">
      <c r="A33" s="36"/>
      <c r="B33" s="175" t="s">
        <v>667</v>
      </c>
      <c r="C33" s="178">
        <v>2863.2550000000001</v>
      </c>
      <c r="D33" s="179"/>
      <c r="E33" s="179"/>
      <c r="F33" s="177"/>
      <c r="G33" s="181"/>
      <c r="H33" s="145"/>
      <c r="I33" s="145"/>
      <c r="J33" s="145"/>
      <c r="K33" s="145"/>
      <c r="L33" s="145"/>
    </row>
    <row r="34" spans="1:12" x14ac:dyDescent="0.35">
      <c r="A34" s="36"/>
      <c r="B34" s="180" t="s">
        <v>94</v>
      </c>
      <c r="C34" s="178">
        <v>1109.8854840199999</v>
      </c>
      <c r="D34" s="179"/>
      <c r="E34" s="179"/>
      <c r="F34" s="177">
        <v>38.76306804737964</v>
      </c>
      <c r="G34" s="181"/>
      <c r="H34" s="145"/>
      <c r="I34" s="145"/>
      <c r="J34" s="145"/>
      <c r="K34" s="145"/>
      <c r="L34" s="145"/>
    </row>
    <row r="35" spans="1:12" ht="26" x14ac:dyDescent="0.35">
      <c r="A35" s="36"/>
      <c r="B35" s="175" t="s">
        <v>666</v>
      </c>
      <c r="C35" s="178">
        <v>1189.155</v>
      </c>
      <c r="D35" s="182"/>
      <c r="E35" s="182"/>
      <c r="F35" s="177"/>
      <c r="G35" s="181"/>
      <c r="H35" s="145"/>
      <c r="I35" s="145"/>
      <c r="J35" s="145"/>
      <c r="K35" s="145"/>
      <c r="L35" s="145"/>
    </row>
    <row r="36" spans="1:12" x14ac:dyDescent="0.35">
      <c r="A36" s="36"/>
      <c r="B36" s="180" t="s">
        <v>94</v>
      </c>
      <c r="C36" s="183">
        <v>475.66200106999992</v>
      </c>
      <c r="D36" s="183"/>
      <c r="E36" s="183"/>
      <c r="F36" s="177">
        <v>40.000000089979856</v>
      </c>
      <c r="G36" s="181"/>
      <c r="H36" s="145"/>
      <c r="I36" s="145"/>
      <c r="J36" s="145"/>
      <c r="K36" s="145"/>
      <c r="L36" s="145"/>
    </row>
    <row r="37" spans="1:12" x14ac:dyDescent="0.35">
      <c r="A37" s="36"/>
      <c r="B37" s="175" t="s">
        <v>665</v>
      </c>
      <c r="C37" s="183">
        <v>888.85108358000002</v>
      </c>
      <c r="D37" s="183"/>
      <c r="E37" s="183"/>
      <c r="F37" s="184"/>
      <c r="G37" s="181"/>
      <c r="H37" s="145"/>
      <c r="I37" s="145"/>
      <c r="J37" s="145"/>
      <c r="K37" s="145"/>
      <c r="L37" s="145"/>
    </row>
    <row r="38" spans="1:12" x14ac:dyDescent="0.35">
      <c r="A38" s="36"/>
      <c r="B38" s="180" t="s">
        <v>94</v>
      </c>
      <c r="C38" s="183">
        <v>322.41377232000002</v>
      </c>
      <c r="D38" s="183"/>
      <c r="E38" s="183"/>
      <c r="F38" s="177">
        <v>36.273092115883273</v>
      </c>
      <c r="G38" s="181"/>
      <c r="H38" s="145"/>
      <c r="I38" s="145"/>
      <c r="J38" s="145"/>
      <c r="K38" s="145"/>
      <c r="L38" s="145"/>
    </row>
    <row r="39" spans="1:12" ht="39" x14ac:dyDescent="0.35">
      <c r="A39" s="36"/>
      <c r="B39" s="175" t="s">
        <v>664</v>
      </c>
      <c r="C39" s="178">
        <v>610.38999992999993</v>
      </c>
      <c r="D39" s="179"/>
      <c r="E39" s="179"/>
      <c r="F39" s="177"/>
      <c r="G39" s="36"/>
      <c r="H39" s="145"/>
      <c r="I39" s="145"/>
      <c r="J39" s="145"/>
      <c r="K39" s="145"/>
    </row>
    <row r="40" spans="1:12" x14ac:dyDescent="0.35">
      <c r="A40" s="36"/>
      <c r="B40" s="180" t="s">
        <v>94</v>
      </c>
      <c r="C40" s="178">
        <v>247.70400327999999</v>
      </c>
      <c r="D40" s="179"/>
      <c r="E40" s="179"/>
      <c r="F40" s="177">
        <v>40.58126825609969</v>
      </c>
      <c r="G40" s="36"/>
    </row>
    <row r="41" spans="1:12" ht="39" x14ac:dyDescent="0.35">
      <c r="A41" s="36"/>
      <c r="B41" s="175" t="s">
        <v>663</v>
      </c>
      <c r="C41" s="178">
        <v>37.799999999999997</v>
      </c>
      <c r="D41" s="179"/>
      <c r="E41" s="179"/>
      <c r="F41" s="177"/>
      <c r="G41" s="36"/>
    </row>
    <row r="42" spans="1:12" x14ac:dyDescent="0.35">
      <c r="A42" s="36"/>
      <c r="B42" s="180" t="s">
        <v>94</v>
      </c>
      <c r="C42" s="178">
        <v>15.119999980000001</v>
      </c>
      <c r="D42" s="179"/>
      <c r="E42" s="179"/>
      <c r="F42" s="177">
        <v>39.999999947089954</v>
      </c>
      <c r="G42" s="36"/>
    </row>
    <row r="43" spans="1:12" ht="26" x14ac:dyDescent="0.35">
      <c r="A43" s="36"/>
      <c r="B43" s="175" t="s">
        <v>662</v>
      </c>
      <c r="C43" s="178">
        <v>523.88</v>
      </c>
      <c r="D43" s="182"/>
      <c r="E43" s="182"/>
      <c r="F43" s="177"/>
      <c r="G43" s="36"/>
    </row>
    <row r="44" spans="1:12" x14ac:dyDescent="0.35">
      <c r="A44" s="36"/>
      <c r="B44" s="180" t="s">
        <v>94</v>
      </c>
      <c r="C44" s="183">
        <v>248.11291631835397</v>
      </c>
      <c r="D44" s="183"/>
      <c r="E44" s="183"/>
      <c r="F44" s="177">
        <v>47.360639138419863</v>
      </c>
      <c r="G44" s="36"/>
    </row>
    <row r="45" spans="1:12" ht="26" x14ac:dyDescent="0.35">
      <c r="A45" s="36"/>
      <c r="B45" s="175" t="s">
        <v>661</v>
      </c>
      <c r="C45" s="183">
        <v>101.973006</v>
      </c>
      <c r="D45" s="183"/>
      <c r="E45" s="183"/>
      <c r="F45" s="184"/>
      <c r="G45" s="36"/>
    </row>
    <row r="46" spans="1:12" x14ac:dyDescent="0.35">
      <c r="A46" s="36"/>
      <c r="B46" s="180" t="s">
        <v>94</v>
      </c>
      <c r="C46" s="183">
        <v>40.864737959999999</v>
      </c>
      <c r="D46" s="183"/>
      <c r="E46" s="183"/>
      <c r="F46" s="177">
        <v>40.074074074074076</v>
      </c>
      <c r="G46" s="36"/>
    </row>
    <row r="47" spans="1:12" x14ac:dyDescent="0.35">
      <c r="A47" s="36"/>
      <c r="B47" s="175" t="s">
        <v>660</v>
      </c>
      <c r="C47" s="178">
        <v>80.026994000000002</v>
      </c>
      <c r="D47" s="179"/>
      <c r="E47" s="179"/>
      <c r="F47" s="177"/>
      <c r="G47" s="36"/>
    </row>
    <row r="48" spans="1:12" x14ac:dyDescent="0.35">
      <c r="A48" s="36"/>
      <c r="B48" s="180" t="s">
        <v>94</v>
      </c>
      <c r="C48" s="178">
        <v>32.010797600000004</v>
      </c>
      <c r="D48" s="179"/>
      <c r="E48" s="179"/>
      <c r="F48" s="177">
        <v>40</v>
      </c>
      <c r="G48" s="36"/>
    </row>
    <row r="49" spans="1:7" x14ac:dyDescent="0.35">
      <c r="A49" s="36"/>
      <c r="B49" s="175" t="s">
        <v>659</v>
      </c>
      <c r="C49" s="178">
        <v>17.760000000000002</v>
      </c>
      <c r="D49" s="179"/>
      <c r="E49" s="179"/>
      <c r="F49" s="177"/>
      <c r="G49" s="36"/>
    </row>
    <row r="50" spans="1:7" x14ac:dyDescent="0.35">
      <c r="A50" s="36"/>
      <c r="B50" s="180" t="s">
        <v>94</v>
      </c>
      <c r="C50" s="178">
        <v>7.1120000000000001</v>
      </c>
      <c r="D50" s="179"/>
      <c r="E50" s="179"/>
      <c r="F50" s="177">
        <v>40.045045045045043</v>
      </c>
      <c r="G50" s="36"/>
    </row>
    <row r="51" spans="1:7" x14ac:dyDescent="0.35">
      <c r="A51" s="36"/>
      <c r="B51" s="175" t="s">
        <v>658</v>
      </c>
      <c r="C51" s="178">
        <v>537.6</v>
      </c>
      <c r="D51" s="182"/>
      <c r="E51" s="182"/>
      <c r="F51" s="185"/>
      <c r="G51" s="36"/>
    </row>
    <row r="52" spans="1:7" x14ac:dyDescent="0.35">
      <c r="A52" s="36"/>
      <c r="B52" s="180" t="s">
        <v>94</v>
      </c>
      <c r="C52" s="183">
        <v>139.136</v>
      </c>
      <c r="D52" s="183"/>
      <c r="E52" s="183"/>
      <c r="F52" s="177">
        <v>25.880952380952376</v>
      </c>
      <c r="G52" s="36"/>
    </row>
    <row r="53" spans="1:7" x14ac:dyDescent="0.35">
      <c r="A53" s="36"/>
      <c r="B53" s="186" t="s">
        <v>34</v>
      </c>
      <c r="C53" s="274">
        <v>13875.208671509999</v>
      </c>
      <c r="D53" s="274">
        <v>350</v>
      </c>
      <c r="E53" s="274"/>
      <c r="F53" s="274"/>
      <c r="G53" s="36"/>
    </row>
    <row r="54" spans="1:7" x14ac:dyDescent="0.35">
      <c r="A54" s="36"/>
      <c r="B54" s="271" t="s">
        <v>95</v>
      </c>
      <c r="C54" s="274">
        <v>5542.3607263383537</v>
      </c>
      <c r="D54" s="274">
        <v>119.00000000000001</v>
      </c>
      <c r="E54" s="274"/>
      <c r="F54" s="185">
        <v>39.798085617378874</v>
      </c>
      <c r="G54" s="36"/>
    </row>
    <row r="55" spans="1:7" x14ac:dyDescent="0.35">
      <c r="A55" s="36"/>
      <c r="B55" s="187" t="s">
        <v>55</v>
      </c>
      <c r="C55" s="187"/>
      <c r="D55" s="187"/>
      <c r="E55" s="187"/>
      <c r="F55" s="36"/>
      <c r="G55" s="36"/>
    </row>
    <row r="56" spans="1:7" x14ac:dyDescent="0.35">
      <c r="A56" s="36"/>
      <c r="B56" s="187"/>
      <c r="C56" s="187"/>
      <c r="D56" s="187"/>
      <c r="E56" s="187"/>
      <c r="F56" s="36"/>
      <c r="G56" s="36"/>
    </row>
    <row r="57" spans="1:7" s="151" customFormat="1" ht="29" customHeight="1" x14ac:dyDescent="0.35">
      <c r="A57" s="321" t="s">
        <v>737</v>
      </c>
      <c r="B57" s="321"/>
      <c r="C57" s="321"/>
      <c r="D57" s="321"/>
      <c r="E57" s="321"/>
      <c r="F57" s="321"/>
      <c r="G57" s="198"/>
    </row>
    <row r="58" spans="1:7" ht="26" x14ac:dyDescent="0.35">
      <c r="A58" s="174" t="s">
        <v>66</v>
      </c>
      <c r="B58" s="174" t="s">
        <v>67</v>
      </c>
      <c r="C58" s="174" t="s">
        <v>96</v>
      </c>
      <c r="D58" s="174" t="s">
        <v>62</v>
      </c>
      <c r="E58" s="174" t="s">
        <v>63</v>
      </c>
      <c r="F58" s="174" t="s">
        <v>796</v>
      </c>
      <c r="G58" s="36"/>
    </row>
    <row r="59" spans="1:7" x14ac:dyDescent="0.35">
      <c r="A59" s="175" t="s">
        <v>657</v>
      </c>
      <c r="B59" s="175" t="s">
        <v>656</v>
      </c>
      <c r="C59" s="176">
        <v>899.99959508000006</v>
      </c>
      <c r="D59" s="177">
        <v>4.0738800800000128</v>
      </c>
      <c r="E59" s="177">
        <v>895.92571499999997</v>
      </c>
      <c r="F59" s="177">
        <v>99.547346454123911</v>
      </c>
      <c r="G59" s="181"/>
    </row>
    <row r="60" spans="1:7" x14ac:dyDescent="0.35">
      <c r="A60" s="175" t="s">
        <v>655</v>
      </c>
      <c r="B60" s="175" t="s">
        <v>654</v>
      </c>
      <c r="C60" s="176">
        <v>1204.808438</v>
      </c>
      <c r="D60" s="177">
        <v>0</v>
      </c>
      <c r="E60" s="177">
        <v>1204.808438</v>
      </c>
      <c r="F60" s="177">
        <v>100</v>
      </c>
      <c r="G60" s="36"/>
    </row>
    <row r="61" spans="1:7" x14ac:dyDescent="0.35">
      <c r="A61" s="175" t="s">
        <v>653</v>
      </c>
      <c r="B61" s="175" t="s">
        <v>652</v>
      </c>
      <c r="C61" s="176">
        <v>69.535980349999988</v>
      </c>
      <c r="D61" s="177">
        <v>0.19313382999999978</v>
      </c>
      <c r="E61" s="177">
        <v>69.342846519999995</v>
      </c>
      <c r="F61" s="177">
        <v>99.722253387342946</v>
      </c>
      <c r="G61" s="36"/>
    </row>
    <row r="62" spans="1:7" x14ac:dyDescent="0.35">
      <c r="A62" s="175" t="s">
        <v>651</v>
      </c>
      <c r="B62" s="175" t="s">
        <v>650</v>
      </c>
      <c r="C62" s="176">
        <v>448.995</v>
      </c>
      <c r="D62" s="177">
        <v>193.35011205000001</v>
      </c>
      <c r="E62" s="177">
        <v>255.64488795</v>
      </c>
      <c r="F62" s="177">
        <v>56.937134700831862</v>
      </c>
      <c r="G62" s="36"/>
    </row>
    <row r="63" spans="1:7" ht="26" x14ac:dyDescent="0.35">
      <c r="A63" s="175" t="s">
        <v>649</v>
      </c>
      <c r="B63" s="175" t="s">
        <v>648</v>
      </c>
      <c r="C63" s="176">
        <v>400.00000036</v>
      </c>
      <c r="D63" s="177">
        <v>7.3475483600000029</v>
      </c>
      <c r="E63" s="177">
        <v>392.65245199999998</v>
      </c>
      <c r="F63" s="177">
        <v>98.163112911653201</v>
      </c>
      <c r="G63" s="36"/>
    </row>
    <row r="64" spans="1:7" ht="26" x14ac:dyDescent="0.35">
      <c r="A64" s="175" t="s">
        <v>647</v>
      </c>
      <c r="B64" s="175" t="s">
        <v>646</v>
      </c>
      <c r="C64" s="176">
        <v>1109.8854840199999</v>
      </c>
      <c r="D64" s="177">
        <v>18.948246479999995</v>
      </c>
      <c r="E64" s="177">
        <v>1090.9372375400001</v>
      </c>
      <c r="F64" s="177">
        <v>98.292774637310387</v>
      </c>
      <c r="G64" s="36"/>
    </row>
    <row r="65" spans="1:7" ht="26" x14ac:dyDescent="0.35">
      <c r="A65" s="175" t="s">
        <v>645</v>
      </c>
      <c r="B65" s="175" t="s">
        <v>644</v>
      </c>
      <c r="C65" s="176">
        <v>475.66200106999992</v>
      </c>
      <c r="D65" s="177">
        <v>8.4978282599999151</v>
      </c>
      <c r="E65" s="177">
        <v>467.16417281000003</v>
      </c>
      <c r="F65" s="177">
        <v>98.213473382173888</v>
      </c>
      <c r="G65" s="36"/>
    </row>
    <row r="66" spans="1:7" x14ac:dyDescent="0.35">
      <c r="A66" s="175" t="s">
        <v>643</v>
      </c>
      <c r="B66" s="175" t="s">
        <v>642</v>
      </c>
      <c r="C66" s="176">
        <v>322.41377232000002</v>
      </c>
      <c r="D66" s="177">
        <v>0.33145399999999536</v>
      </c>
      <c r="E66" s="177">
        <v>322.08231832000001</v>
      </c>
      <c r="F66" s="177">
        <v>99.897196078934542</v>
      </c>
      <c r="G66" s="36"/>
    </row>
    <row r="67" spans="1:7" ht="36.5" customHeight="1" x14ac:dyDescent="0.35">
      <c r="A67" s="175" t="s">
        <v>641</v>
      </c>
      <c r="B67" s="175" t="s">
        <v>640</v>
      </c>
      <c r="C67" s="176">
        <v>247.70400327999999</v>
      </c>
      <c r="D67" s="177">
        <v>0</v>
      </c>
      <c r="E67" s="177">
        <v>247.70400327999999</v>
      </c>
      <c r="F67" s="177">
        <v>100</v>
      </c>
      <c r="G67" s="36"/>
    </row>
    <row r="68" spans="1:7" ht="39" x14ac:dyDescent="0.35">
      <c r="A68" s="175" t="s">
        <v>639</v>
      </c>
      <c r="B68" s="175" t="s">
        <v>638</v>
      </c>
      <c r="C68" s="176">
        <v>15.119999980000001</v>
      </c>
      <c r="D68" s="177">
        <v>3</v>
      </c>
      <c r="E68" s="177">
        <v>12.119999980000001</v>
      </c>
      <c r="F68" s="177">
        <v>80.15873013248509</v>
      </c>
      <c r="G68" s="36"/>
    </row>
    <row r="69" spans="1:7" x14ac:dyDescent="0.35">
      <c r="A69" s="175" t="s">
        <v>637</v>
      </c>
      <c r="B69" s="175" t="s">
        <v>636</v>
      </c>
      <c r="C69" s="176">
        <v>248.11291631835397</v>
      </c>
      <c r="D69" s="177">
        <v>0.3997212</v>
      </c>
      <c r="E69" s="177">
        <v>247.71319511835398</v>
      </c>
      <c r="F69" s="177">
        <v>99.8388954489225</v>
      </c>
      <c r="G69" s="36"/>
    </row>
    <row r="70" spans="1:7" x14ac:dyDescent="0.35">
      <c r="A70" s="175" t="s">
        <v>635</v>
      </c>
      <c r="B70" s="175" t="s">
        <v>634</v>
      </c>
      <c r="C70" s="176">
        <v>40.864737959999999</v>
      </c>
      <c r="D70" s="177">
        <v>0</v>
      </c>
      <c r="E70" s="177">
        <v>40.864737959999999</v>
      </c>
      <c r="F70" s="177">
        <v>100</v>
      </c>
      <c r="G70" s="36"/>
    </row>
    <row r="71" spans="1:7" x14ac:dyDescent="0.35">
      <c r="A71" s="175" t="s">
        <v>633</v>
      </c>
      <c r="B71" s="175" t="s">
        <v>632</v>
      </c>
      <c r="C71" s="176">
        <v>32.010797600000004</v>
      </c>
      <c r="D71" s="177">
        <v>0</v>
      </c>
      <c r="E71" s="177">
        <v>32.010797600000004</v>
      </c>
      <c r="F71" s="177">
        <v>100</v>
      </c>
      <c r="G71" s="36"/>
    </row>
    <row r="72" spans="1:7" x14ac:dyDescent="0.35">
      <c r="A72" s="175" t="s">
        <v>631</v>
      </c>
      <c r="B72" s="175" t="s">
        <v>630</v>
      </c>
      <c r="C72" s="176">
        <v>7.1120000000000001</v>
      </c>
      <c r="D72" s="177">
        <v>0</v>
      </c>
      <c r="E72" s="177">
        <v>7.1120000000000001</v>
      </c>
      <c r="F72" s="177">
        <v>100</v>
      </c>
      <c r="G72" s="36"/>
    </row>
    <row r="73" spans="1:7" x14ac:dyDescent="0.35">
      <c r="A73" s="175" t="s">
        <v>629</v>
      </c>
      <c r="B73" s="175" t="s">
        <v>628</v>
      </c>
      <c r="C73" s="176">
        <v>139.136</v>
      </c>
      <c r="D73" s="177">
        <v>139.136</v>
      </c>
      <c r="E73" s="177">
        <v>0</v>
      </c>
      <c r="F73" s="177">
        <v>0</v>
      </c>
      <c r="G73" s="36"/>
    </row>
    <row r="74" spans="1:7" x14ac:dyDescent="0.35">
      <c r="A74" s="186" t="s">
        <v>34</v>
      </c>
      <c r="B74" s="186"/>
      <c r="C74" s="274">
        <v>5661.3607263383537</v>
      </c>
      <c r="D74" s="274">
        <v>375.27792425999991</v>
      </c>
      <c r="E74" s="274">
        <v>5286.0828020783529</v>
      </c>
      <c r="F74" s="185">
        <v>93.371241607797657</v>
      </c>
      <c r="G74" s="36"/>
    </row>
    <row r="75" spans="1:7" x14ac:dyDescent="0.35">
      <c r="A75" s="46" t="s">
        <v>55</v>
      </c>
      <c r="B75" s="36"/>
      <c r="C75" s="36"/>
      <c r="D75" s="36"/>
      <c r="E75" s="36"/>
      <c r="F75" s="36"/>
      <c r="G75" s="36"/>
    </row>
  </sheetData>
  <mergeCells count="4">
    <mergeCell ref="A1:G1"/>
    <mergeCell ref="A19:G19"/>
    <mergeCell ref="B21:F21"/>
    <mergeCell ref="A57:F57"/>
  </mergeCells>
  <pageMargins left="0.70866141732283472" right="0.70866141732283472" top="0.94488188976377963" bottom="0.74803149606299213" header="0.31496062992125984" footer="0.31496062992125984"/>
  <pageSetup paperSize="9" scale="68" orientation="landscape" r:id="rId1"/>
  <headerFooter>
    <oddHeader>&amp;LPiano Nazionale di Ripresa e Resilienza.
Sesta relazione istruttoria sul rispetto del vincolo di destinazione alle regioni 
del Mezzogiorno di almeno il 40 per cento delle risorse allocabili territorialmente&amp;R&amp;G</oddHeader>
    <oddFooter>&amp;RAggiornamento al 30 giugno 2025</oddFooter>
  </headerFooter>
  <rowBreaks count="2" manualBreakCount="2">
    <brk id="19" max="6" man="1"/>
    <brk id="55" max="6" man="1"/>
  </rowBreaks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0C264-EA4C-49ED-98F8-A0C6EC414740}">
  <dimension ref="A1:O59"/>
  <sheetViews>
    <sheetView topLeftCell="A25" zoomScale="90" zoomScaleNormal="90" workbookViewId="0">
      <selection activeCell="G36" sqref="G36"/>
    </sheetView>
  </sheetViews>
  <sheetFormatPr defaultColWidth="8.6328125" defaultRowHeight="14.5" x14ac:dyDescent="0.35"/>
  <cols>
    <col min="1" max="1" width="16.6328125" style="35" customWidth="1"/>
    <col min="2" max="2" width="15.36328125" style="35" customWidth="1"/>
    <col min="3" max="3" width="59.6328125" style="151" customWidth="1"/>
    <col min="4" max="4" width="9.36328125" style="35" customWidth="1"/>
    <col min="5" max="5" width="9.453125" style="35" customWidth="1"/>
    <col min="6" max="6" width="12.1796875" style="35" customWidth="1"/>
    <col min="7" max="7" width="12" style="35" customWidth="1"/>
    <col min="8" max="8" width="12.81640625" style="35" customWidth="1"/>
    <col min="9" max="9" width="8.6328125" style="35"/>
    <col min="10" max="11" width="15" style="35" customWidth="1"/>
    <col min="12" max="12" width="27.453125" style="151" customWidth="1"/>
    <col min="13" max="13" width="22" style="35" customWidth="1"/>
    <col min="14" max="14" width="17.81640625" style="35" customWidth="1"/>
    <col min="15" max="15" width="17.453125" style="35" bestFit="1" customWidth="1"/>
    <col min="16" max="16" width="18.36328125" style="35" customWidth="1"/>
    <col min="17" max="17" width="15" style="35" customWidth="1"/>
    <col min="18" max="16384" width="8.6328125" style="35"/>
  </cols>
  <sheetData>
    <row r="1" spans="1:12" x14ac:dyDescent="0.35">
      <c r="A1" s="194" t="s">
        <v>743</v>
      </c>
      <c r="B1" s="36"/>
      <c r="C1" s="194"/>
      <c r="D1" s="194"/>
      <c r="E1" s="194"/>
      <c r="F1" s="194"/>
      <c r="G1" s="194"/>
      <c r="H1" s="194"/>
    </row>
    <row r="2" spans="1:12" ht="39" x14ac:dyDescent="0.35">
      <c r="A2" s="174" t="s">
        <v>731</v>
      </c>
      <c r="B2" s="174" t="s">
        <v>66</v>
      </c>
      <c r="C2" s="174" t="s">
        <v>67</v>
      </c>
      <c r="D2" s="174" t="s">
        <v>51</v>
      </c>
      <c r="E2" s="174" t="s">
        <v>37</v>
      </c>
      <c r="F2" s="174" t="s">
        <v>52</v>
      </c>
      <c r="G2" s="174" t="s">
        <v>53</v>
      </c>
      <c r="H2" s="174" t="s">
        <v>793</v>
      </c>
      <c r="L2" s="35"/>
    </row>
    <row r="3" spans="1:12" x14ac:dyDescent="0.35">
      <c r="A3" s="195" t="s">
        <v>16</v>
      </c>
      <c r="B3" s="195" t="s">
        <v>730</v>
      </c>
      <c r="C3" s="196" t="s">
        <v>729</v>
      </c>
      <c r="D3" s="195">
        <v>340</v>
      </c>
      <c r="E3" s="195">
        <v>0</v>
      </c>
      <c r="F3" s="195">
        <v>0</v>
      </c>
      <c r="G3" s="195">
        <v>340</v>
      </c>
      <c r="H3" s="195">
        <v>100</v>
      </c>
      <c r="L3" s="35"/>
    </row>
    <row r="4" spans="1:12" ht="29" x14ac:dyDescent="0.35">
      <c r="A4" s="195" t="s">
        <v>27</v>
      </c>
      <c r="B4" s="195" t="s">
        <v>728</v>
      </c>
      <c r="C4" s="196" t="s">
        <v>722</v>
      </c>
      <c r="D4" s="195">
        <v>334.35</v>
      </c>
      <c r="E4" s="195">
        <v>0</v>
      </c>
      <c r="F4" s="195">
        <v>0</v>
      </c>
      <c r="G4" s="195">
        <v>334.35</v>
      </c>
      <c r="H4" s="195">
        <v>100</v>
      </c>
      <c r="L4" s="35"/>
    </row>
    <row r="5" spans="1:12" ht="29" x14ac:dyDescent="0.35">
      <c r="A5" s="195"/>
      <c r="B5" s="195" t="s">
        <v>727</v>
      </c>
      <c r="C5" s="196" t="s">
        <v>726</v>
      </c>
      <c r="D5" s="195">
        <v>865.65</v>
      </c>
      <c r="E5" s="195">
        <v>0</v>
      </c>
      <c r="F5" s="195">
        <v>0</v>
      </c>
      <c r="G5" s="195">
        <v>865.65</v>
      </c>
      <c r="H5" s="195">
        <v>100</v>
      </c>
      <c r="L5" s="35"/>
    </row>
    <row r="6" spans="1:12" x14ac:dyDescent="0.35">
      <c r="A6" s="195" t="s">
        <v>28</v>
      </c>
      <c r="B6" s="195" t="s">
        <v>725</v>
      </c>
      <c r="C6" s="196" t="s">
        <v>724</v>
      </c>
      <c r="D6" s="195">
        <v>135.00000000012113</v>
      </c>
      <c r="E6" s="195">
        <v>0</v>
      </c>
      <c r="F6" s="195">
        <v>0</v>
      </c>
      <c r="G6" s="195">
        <v>135.00000000012113</v>
      </c>
      <c r="H6" s="195">
        <v>100</v>
      </c>
      <c r="L6" s="35"/>
    </row>
    <row r="7" spans="1:12" ht="29" x14ac:dyDescent="0.35">
      <c r="A7" s="195" t="s">
        <v>29</v>
      </c>
      <c r="B7" s="195" t="s">
        <v>723</v>
      </c>
      <c r="C7" s="196" t="s">
        <v>722</v>
      </c>
      <c r="D7" s="195">
        <v>1199.99999996</v>
      </c>
      <c r="E7" s="195">
        <v>0</v>
      </c>
      <c r="F7" s="195">
        <v>0</v>
      </c>
      <c r="G7" s="195">
        <v>1199.99999996</v>
      </c>
      <c r="H7" s="195">
        <v>100</v>
      </c>
      <c r="L7" s="35"/>
    </row>
    <row r="8" spans="1:12" x14ac:dyDescent="0.35">
      <c r="A8" s="195" t="s">
        <v>30</v>
      </c>
      <c r="B8" s="195" t="s">
        <v>721</v>
      </c>
      <c r="C8" s="196" t="s">
        <v>720</v>
      </c>
      <c r="D8" s="195">
        <v>650</v>
      </c>
      <c r="E8" s="195">
        <v>0</v>
      </c>
      <c r="F8" s="195">
        <v>0</v>
      </c>
      <c r="G8" s="195">
        <v>650</v>
      </c>
      <c r="H8" s="195">
        <v>100</v>
      </c>
      <c r="L8" s="35"/>
    </row>
    <row r="9" spans="1:12" x14ac:dyDescent="0.35">
      <c r="A9" s="195" t="s">
        <v>31</v>
      </c>
      <c r="B9" s="195" t="s">
        <v>733</v>
      </c>
      <c r="C9" s="196" t="s">
        <v>732</v>
      </c>
      <c r="D9" s="195">
        <v>10</v>
      </c>
      <c r="E9" s="195">
        <v>10</v>
      </c>
      <c r="F9" s="195">
        <v>0</v>
      </c>
      <c r="G9" s="195">
        <v>0</v>
      </c>
      <c r="H9" s="195">
        <v>0</v>
      </c>
      <c r="L9" s="35"/>
    </row>
    <row r="10" spans="1:12" x14ac:dyDescent="0.35">
      <c r="A10" s="195" t="s">
        <v>32</v>
      </c>
      <c r="B10" s="195" t="s">
        <v>719</v>
      </c>
      <c r="C10" s="196" t="s">
        <v>718</v>
      </c>
      <c r="D10" s="195">
        <v>700</v>
      </c>
      <c r="E10" s="195">
        <v>0</v>
      </c>
      <c r="F10" s="195">
        <v>0</v>
      </c>
      <c r="G10" s="195">
        <v>700</v>
      </c>
      <c r="H10" s="195">
        <v>100</v>
      </c>
      <c r="L10" s="35"/>
    </row>
    <row r="11" spans="1:12" x14ac:dyDescent="0.35">
      <c r="A11" s="186" t="s">
        <v>34</v>
      </c>
      <c r="B11" s="278"/>
      <c r="C11" s="279"/>
      <c r="D11" s="279">
        <v>4234.9999999601214</v>
      </c>
      <c r="E11" s="279">
        <v>10</v>
      </c>
      <c r="F11" s="279">
        <v>0</v>
      </c>
      <c r="G11" s="279">
        <v>4224.9999999601214</v>
      </c>
      <c r="H11" s="279">
        <v>99.76387249114299</v>
      </c>
      <c r="L11" s="35"/>
    </row>
    <row r="12" spans="1:12" x14ac:dyDescent="0.35">
      <c r="A12" s="326" t="s">
        <v>55</v>
      </c>
      <c r="B12" s="326"/>
      <c r="C12" s="326"/>
      <c r="D12" s="326"/>
      <c r="E12" s="326"/>
      <c r="F12" s="326"/>
      <c r="G12" s="326"/>
      <c r="H12" s="197"/>
      <c r="L12" s="35"/>
    </row>
    <row r="13" spans="1:12" x14ac:dyDescent="0.35">
      <c r="A13" s="36"/>
      <c r="B13" s="36"/>
      <c r="C13" s="198"/>
      <c r="D13" s="36"/>
      <c r="E13" s="36"/>
      <c r="F13" s="36"/>
      <c r="G13" s="36"/>
      <c r="H13" s="36"/>
    </row>
    <row r="14" spans="1:12" x14ac:dyDescent="0.35">
      <c r="A14" s="69" t="s">
        <v>744</v>
      </c>
      <c r="B14" s="36"/>
      <c r="C14" s="198"/>
      <c r="D14" s="69"/>
      <c r="E14" s="69"/>
      <c r="F14" s="69"/>
      <c r="G14" s="36"/>
      <c r="H14" s="36"/>
      <c r="L14" s="35"/>
    </row>
    <row r="15" spans="1:12" ht="39" x14ac:dyDescent="0.35">
      <c r="A15" s="174" t="s">
        <v>731</v>
      </c>
      <c r="B15" s="174" t="s">
        <v>66</v>
      </c>
      <c r="C15" s="174" t="s">
        <v>67</v>
      </c>
      <c r="D15" s="174" t="s">
        <v>91</v>
      </c>
      <c r="E15" s="174" t="s">
        <v>92</v>
      </c>
      <c r="F15" s="174" t="s">
        <v>61</v>
      </c>
      <c r="G15" s="174" t="s">
        <v>93</v>
      </c>
      <c r="H15" s="36"/>
      <c r="L15" s="35"/>
    </row>
    <row r="16" spans="1:12" x14ac:dyDescent="0.35">
      <c r="A16" s="329" t="s">
        <v>16</v>
      </c>
      <c r="B16" s="195" t="s">
        <v>730</v>
      </c>
      <c r="C16" s="196" t="s">
        <v>729</v>
      </c>
      <c r="D16" s="199">
        <v>292.5</v>
      </c>
      <c r="E16" s="199"/>
      <c r="F16" s="199">
        <v>47.5</v>
      </c>
      <c r="G16" s="199"/>
      <c r="H16" s="36"/>
      <c r="L16" s="35"/>
    </row>
    <row r="17" spans="1:12" x14ac:dyDescent="0.35">
      <c r="A17" s="329"/>
      <c r="B17" s="195"/>
      <c r="C17" s="180" t="s">
        <v>94</v>
      </c>
      <c r="D17" s="282">
        <v>292.5</v>
      </c>
      <c r="E17" s="199"/>
      <c r="F17" s="199"/>
      <c r="G17" s="176">
        <v>86.029411764705884</v>
      </c>
      <c r="H17" s="36"/>
      <c r="L17" s="35"/>
    </row>
    <row r="18" spans="1:12" ht="29" x14ac:dyDescent="0.35">
      <c r="A18" s="329" t="s">
        <v>27</v>
      </c>
      <c r="B18" s="195" t="s">
        <v>728</v>
      </c>
      <c r="C18" s="196" t="s">
        <v>722</v>
      </c>
      <c r="D18" s="199">
        <v>334.35</v>
      </c>
      <c r="E18" s="199"/>
      <c r="F18" s="199"/>
      <c r="G18" s="199"/>
      <c r="H18" s="36"/>
      <c r="L18" s="35"/>
    </row>
    <row r="19" spans="1:12" x14ac:dyDescent="0.35">
      <c r="A19" s="329"/>
      <c r="B19" s="195"/>
      <c r="C19" s="180" t="s">
        <v>94</v>
      </c>
      <c r="D19" s="199">
        <v>0</v>
      </c>
      <c r="E19" s="199"/>
      <c r="F19" s="199"/>
      <c r="G19" s="176">
        <v>0</v>
      </c>
      <c r="H19" s="36"/>
      <c r="L19" s="35"/>
    </row>
    <row r="20" spans="1:12" ht="29" x14ac:dyDescent="0.35">
      <c r="A20" s="329"/>
      <c r="B20" s="195" t="s">
        <v>727</v>
      </c>
      <c r="C20" s="196" t="s">
        <v>726</v>
      </c>
      <c r="D20" s="199">
        <v>865.65</v>
      </c>
      <c r="E20" s="199"/>
      <c r="F20" s="199"/>
      <c r="G20" s="199"/>
      <c r="H20" s="36"/>
      <c r="L20" s="35"/>
    </row>
    <row r="21" spans="1:12" x14ac:dyDescent="0.35">
      <c r="A21" s="329"/>
      <c r="B21" s="195"/>
      <c r="C21" s="180" t="s">
        <v>94</v>
      </c>
      <c r="D21" s="199">
        <v>0</v>
      </c>
      <c r="E21" s="199"/>
      <c r="F21" s="199"/>
      <c r="G21" s="176">
        <v>0</v>
      </c>
      <c r="H21" s="36"/>
      <c r="L21" s="35"/>
    </row>
    <row r="22" spans="1:12" x14ac:dyDescent="0.35">
      <c r="A22" s="329" t="s">
        <v>28</v>
      </c>
      <c r="B22" s="195" t="s">
        <v>725</v>
      </c>
      <c r="C22" s="196" t="s">
        <v>724</v>
      </c>
      <c r="D22" s="199">
        <v>135.00000000012113</v>
      </c>
      <c r="E22" s="199"/>
      <c r="F22" s="199"/>
      <c r="G22" s="199"/>
      <c r="H22" s="36"/>
      <c r="L22" s="35"/>
    </row>
    <row r="23" spans="1:12" x14ac:dyDescent="0.35">
      <c r="A23" s="329"/>
      <c r="B23" s="195"/>
      <c r="C23" s="180" t="s">
        <v>94</v>
      </c>
      <c r="D23" s="199">
        <v>54</v>
      </c>
      <c r="E23" s="199"/>
      <c r="F23" s="199"/>
      <c r="G23" s="176">
        <v>39.99999999996411</v>
      </c>
      <c r="H23" s="36"/>
      <c r="L23" s="35"/>
    </row>
    <row r="24" spans="1:12" ht="29" x14ac:dyDescent="0.35">
      <c r="A24" s="329" t="s">
        <v>29</v>
      </c>
      <c r="B24" s="195" t="s">
        <v>723</v>
      </c>
      <c r="C24" s="196" t="s">
        <v>722</v>
      </c>
      <c r="D24" s="199">
        <v>1199.99999996</v>
      </c>
      <c r="E24" s="199"/>
      <c r="F24" s="199"/>
      <c r="G24" s="199"/>
      <c r="H24" s="36"/>
      <c r="L24" s="35"/>
    </row>
    <row r="25" spans="1:12" x14ac:dyDescent="0.35">
      <c r="A25" s="329"/>
      <c r="B25" s="195"/>
      <c r="C25" s="180" t="s">
        <v>94</v>
      </c>
      <c r="D25" s="199">
        <v>446.21927829999993</v>
      </c>
      <c r="E25" s="199"/>
      <c r="F25" s="199"/>
      <c r="G25" s="176">
        <v>37.184939859572822</v>
      </c>
      <c r="H25" s="36"/>
      <c r="L25" s="35"/>
    </row>
    <row r="26" spans="1:12" x14ac:dyDescent="0.35">
      <c r="A26" s="329" t="s">
        <v>30</v>
      </c>
      <c r="B26" s="195" t="s">
        <v>721</v>
      </c>
      <c r="C26" s="196" t="s">
        <v>720</v>
      </c>
      <c r="D26" s="199">
        <v>650</v>
      </c>
      <c r="E26" s="199"/>
      <c r="F26" s="199"/>
      <c r="G26" s="199"/>
      <c r="H26" s="36"/>
      <c r="L26" s="35"/>
    </row>
    <row r="27" spans="1:12" x14ac:dyDescent="0.35">
      <c r="A27" s="329"/>
      <c r="B27" s="195"/>
      <c r="C27" s="180" t="s">
        <v>94</v>
      </c>
      <c r="D27" s="199">
        <v>331.02887162999298</v>
      </c>
      <c r="E27" s="199"/>
      <c r="F27" s="199"/>
      <c r="G27" s="176">
        <v>50.927518712306608</v>
      </c>
      <c r="H27" s="36"/>
      <c r="L27" s="35"/>
    </row>
    <row r="28" spans="1:12" x14ac:dyDescent="0.35">
      <c r="A28" s="329" t="s">
        <v>32</v>
      </c>
      <c r="B28" s="195" t="s">
        <v>719</v>
      </c>
      <c r="C28" s="196" t="s">
        <v>718</v>
      </c>
      <c r="D28" s="199">
        <v>692.30659236999998</v>
      </c>
      <c r="E28" s="199">
        <v>7.7</v>
      </c>
      <c r="F28" s="199"/>
      <c r="G28" s="199"/>
      <c r="H28" s="36"/>
      <c r="L28" s="35"/>
    </row>
    <row r="29" spans="1:12" x14ac:dyDescent="0.35">
      <c r="A29" s="329"/>
      <c r="B29" s="195"/>
      <c r="C29" s="180" t="s">
        <v>94</v>
      </c>
      <c r="D29" s="199">
        <v>285.23047629999996</v>
      </c>
      <c r="E29" s="199"/>
      <c r="F29" s="199"/>
      <c r="G29" s="176">
        <v>40.746827159770042</v>
      </c>
      <c r="H29" s="36"/>
      <c r="L29" s="35"/>
    </row>
    <row r="30" spans="1:12" x14ac:dyDescent="0.35">
      <c r="A30" s="186" t="s">
        <v>34</v>
      </c>
      <c r="B30" s="280"/>
      <c r="C30" s="186"/>
      <c r="D30" s="281">
        <v>4169.806592330121</v>
      </c>
      <c r="E30" s="281">
        <v>7.7</v>
      </c>
      <c r="F30" s="281">
        <v>47.5</v>
      </c>
      <c r="G30" s="281"/>
      <c r="H30" s="36"/>
      <c r="L30" s="35"/>
    </row>
    <row r="31" spans="1:12" x14ac:dyDescent="0.35">
      <c r="A31" s="271" t="s">
        <v>95</v>
      </c>
      <c r="B31" s="280"/>
      <c r="C31" s="271"/>
      <c r="D31" s="281">
        <v>1408.9786262299929</v>
      </c>
      <c r="E31" s="281">
        <v>0</v>
      </c>
      <c r="F31" s="281">
        <v>0</v>
      </c>
      <c r="G31" s="273">
        <v>33.348554503744126</v>
      </c>
      <c r="H31" s="36"/>
      <c r="L31" s="35"/>
    </row>
    <row r="32" spans="1:12" x14ac:dyDescent="0.35">
      <c r="A32" s="200" t="s">
        <v>55</v>
      </c>
      <c r="B32" s="36"/>
      <c r="C32" s="198"/>
      <c r="D32" s="187"/>
      <c r="E32" s="187"/>
      <c r="F32" s="187"/>
      <c r="G32" s="36"/>
      <c r="H32" s="36"/>
      <c r="L32" s="35"/>
    </row>
    <row r="33" spans="1:15" x14ac:dyDescent="0.35">
      <c r="A33" s="36"/>
      <c r="B33" s="36"/>
      <c r="C33" s="198"/>
      <c r="D33" s="36"/>
      <c r="E33" s="36"/>
      <c r="F33" s="36"/>
      <c r="G33" s="36"/>
      <c r="H33" s="36"/>
      <c r="L33" s="35"/>
    </row>
    <row r="34" spans="1:15" ht="29" customHeight="1" x14ac:dyDescent="0.35">
      <c r="A34" s="321" t="s">
        <v>734</v>
      </c>
      <c r="B34" s="321"/>
      <c r="C34" s="321"/>
      <c r="D34" s="321"/>
      <c r="E34" s="321"/>
      <c r="F34" s="321"/>
      <c r="G34" s="321"/>
      <c r="H34" s="36"/>
      <c r="L34" s="35"/>
    </row>
    <row r="35" spans="1:15" s="89" customFormat="1" ht="43.5" x14ac:dyDescent="0.35">
      <c r="A35" s="174" t="s">
        <v>731</v>
      </c>
      <c r="B35" s="174" t="s">
        <v>66</v>
      </c>
      <c r="C35" s="174" t="s">
        <v>67</v>
      </c>
      <c r="D35" s="283" t="s">
        <v>96</v>
      </c>
      <c r="E35" s="284" t="s">
        <v>62</v>
      </c>
      <c r="F35" s="284" t="s">
        <v>63</v>
      </c>
      <c r="G35" s="284" t="s">
        <v>796</v>
      </c>
      <c r="H35" s="201"/>
      <c r="J35" s="35"/>
      <c r="K35" s="35"/>
      <c r="L35" s="35"/>
      <c r="M35" s="35"/>
      <c r="N35" s="35"/>
      <c r="O35" s="35"/>
    </row>
    <row r="36" spans="1:15" x14ac:dyDescent="0.35">
      <c r="A36" s="195" t="s">
        <v>16</v>
      </c>
      <c r="B36" s="195" t="s">
        <v>730</v>
      </c>
      <c r="C36" s="196" t="s">
        <v>729</v>
      </c>
      <c r="D36" s="195">
        <v>292.5</v>
      </c>
      <c r="E36" s="195">
        <v>0</v>
      </c>
      <c r="F36" s="195">
        <v>292.5</v>
      </c>
      <c r="G36" s="202">
        <v>100</v>
      </c>
      <c r="H36" s="181"/>
      <c r="L36" s="35"/>
    </row>
    <row r="37" spans="1:15" ht="29" x14ac:dyDescent="0.35">
      <c r="A37" s="195" t="s">
        <v>27</v>
      </c>
      <c r="B37" s="195" t="s">
        <v>728</v>
      </c>
      <c r="C37" s="196" t="s">
        <v>722</v>
      </c>
      <c r="D37" s="195">
        <v>0</v>
      </c>
      <c r="E37" s="195">
        <v>0</v>
      </c>
      <c r="F37" s="195">
        <v>0</v>
      </c>
      <c r="G37" s="202">
        <v>0</v>
      </c>
      <c r="H37" s="36"/>
      <c r="L37" s="35"/>
    </row>
    <row r="38" spans="1:15" ht="29" x14ac:dyDescent="0.35">
      <c r="A38" s="195"/>
      <c r="B38" s="195" t="s">
        <v>727</v>
      </c>
      <c r="C38" s="196" t="s">
        <v>726</v>
      </c>
      <c r="D38" s="195">
        <v>0</v>
      </c>
      <c r="E38" s="195">
        <v>0</v>
      </c>
      <c r="F38" s="195">
        <v>0</v>
      </c>
      <c r="G38" s="202">
        <v>0</v>
      </c>
      <c r="H38" s="36"/>
      <c r="L38" s="35"/>
    </row>
    <row r="39" spans="1:15" x14ac:dyDescent="0.35">
      <c r="A39" s="195" t="s">
        <v>28</v>
      </c>
      <c r="B39" s="195" t="s">
        <v>725</v>
      </c>
      <c r="C39" s="196" t="s">
        <v>724</v>
      </c>
      <c r="D39" s="195">
        <v>54</v>
      </c>
      <c r="E39" s="195">
        <v>16.467908859999998</v>
      </c>
      <c r="F39" s="195">
        <v>37.532091139999999</v>
      </c>
      <c r="G39" s="202">
        <v>69.50387248148148</v>
      </c>
      <c r="H39" s="36"/>
      <c r="L39" s="35"/>
    </row>
    <row r="40" spans="1:15" ht="29" x14ac:dyDescent="0.35">
      <c r="A40" s="195" t="s">
        <v>29</v>
      </c>
      <c r="B40" s="195" t="s">
        <v>723</v>
      </c>
      <c r="C40" s="196" t="s">
        <v>722</v>
      </c>
      <c r="D40" s="195">
        <v>446.21927830000004</v>
      </c>
      <c r="E40" s="195">
        <v>22.169665939999998</v>
      </c>
      <c r="F40" s="195">
        <v>424.04961236000003</v>
      </c>
      <c r="G40" s="202">
        <v>95.031665591755313</v>
      </c>
      <c r="H40" s="36"/>
      <c r="L40" s="35"/>
    </row>
    <row r="41" spans="1:15" x14ac:dyDescent="0.35">
      <c r="A41" s="195" t="s">
        <v>30</v>
      </c>
      <c r="B41" s="195" t="s">
        <v>721</v>
      </c>
      <c r="C41" s="196" t="s">
        <v>720</v>
      </c>
      <c r="D41" s="195">
        <v>331.02887162999298</v>
      </c>
      <c r="E41" s="195">
        <v>105.70543460799999</v>
      </c>
      <c r="F41" s="195">
        <v>225.32343702199299</v>
      </c>
      <c r="G41" s="202">
        <v>68.067608699052656</v>
      </c>
      <c r="H41" s="36"/>
      <c r="L41" s="35"/>
    </row>
    <row r="42" spans="1:15" x14ac:dyDescent="0.35">
      <c r="A42" s="195" t="s">
        <v>32</v>
      </c>
      <c r="B42" s="195" t="s">
        <v>719</v>
      </c>
      <c r="C42" s="196" t="s">
        <v>718</v>
      </c>
      <c r="D42" s="195">
        <v>285.23047629999996</v>
      </c>
      <c r="E42" s="195">
        <v>0</v>
      </c>
      <c r="F42" s="195">
        <v>285.23047629999996</v>
      </c>
      <c r="G42" s="202">
        <v>100</v>
      </c>
      <c r="H42" s="36"/>
      <c r="I42" s="157"/>
      <c r="L42" s="35"/>
    </row>
    <row r="43" spans="1:15" x14ac:dyDescent="0.35">
      <c r="A43" s="186" t="s">
        <v>34</v>
      </c>
      <c r="B43" s="278"/>
      <c r="C43" s="279"/>
      <c r="D43" s="285">
        <v>1408.9786262299929</v>
      </c>
      <c r="E43" s="285">
        <v>144.343009408</v>
      </c>
      <c r="F43" s="285">
        <v>1264.6356168219929</v>
      </c>
      <c r="G43" s="285">
        <v>89.755486228047417</v>
      </c>
      <c r="H43" s="36"/>
      <c r="L43" s="35"/>
    </row>
    <row r="44" spans="1:15" x14ac:dyDescent="0.35">
      <c r="A44" s="203" t="s">
        <v>55</v>
      </c>
      <c r="B44" s="36"/>
      <c r="C44" s="203"/>
      <c r="D44" s="203"/>
      <c r="E44" s="203"/>
      <c r="F44" s="203"/>
      <c r="G44" s="203"/>
      <c r="H44" s="36"/>
    </row>
    <row r="45" spans="1:15" x14ac:dyDescent="0.35">
      <c r="D45" s="151"/>
      <c r="E45" s="151"/>
      <c r="F45" s="151"/>
      <c r="G45" s="151"/>
      <c r="H45" s="151"/>
      <c r="I45" s="151"/>
    </row>
    <row r="46" spans="1:15" x14ac:dyDescent="0.35">
      <c r="D46" s="151"/>
      <c r="E46" s="151"/>
      <c r="F46" s="151"/>
      <c r="G46" s="151"/>
      <c r="H46" s="151"/>
      <c r="I46" s="151"/>
    </row>
    <row r="47" spans="1:15" x14ac:dyDescent="0.35">
      <c r="D47" s="151"/>
      <c r="E47" s="151"/>
      <c r="F47" s="151"/>
      <c r="G47" s="151"/>
      <c r="H47" s="151"/>
      <c r="I47" s="151"/>
    </row>
    <row r="48" spans="1:15" x14ac:dyDescent="0.35">
      <c r="D48" s="151"/>
      <c r="E48" s="151"/>
      <c r="F48" s="151"/>
      <c r="G48" s="151"/>
      <c r="H48" s="151"/>
      <c r="I48" s="151"/>
    </row>
    <row r="49" spans="4:9" x14ac:dyDescent="0.35">
      <c r="D49" s="151"/>
      <c r="E49" s="151"/>
      <c r="F49" s="151"/>
      <c r="G49" s="151"/>
      <c r="H49" s="151"/>
      <c r="I49" s="151"/>
    </row>
    <row r="50" spans="4:9" x14ac:dyDescent="0.35">
      <c r="D50" s="151"/>
      <c r="E50" s="151"/>
      <c r="F50" s="151"/>
      <c r="G50" s="151"/>
      <c r="H50" s="151"/>
      <c r="I50" s="151"/>
    </row>
    <row r="51" spans="4:9" x14ac:dyDescent="0.35">
      <c r="D51" s="151"/>
      <c r="E51" s="151"/>
      <c r="F51" s="151"/>
      <c r="G51" s="151"/>
      <c r="H51" s="151"/>
      <c r="I51" s="151"/>
    </row>
    <row r="52" spans="4:9" x14ac:dyDescent="0.35">
      <c r="D52" s="151"/>
      <c r="E52" s="151"/>
      <c r="F52" s="151"/>
      <c r="G52" s="151"/>
      <c r="H52" s="151"/>
      <c r="I52" s="151"/>
    </row>
    <row r="53" spans="4:9" x14ac:dyDescent="0.35">
      <c r="D53" s="151"/>
      <c r="E53" s="151"/>
      <c r="F53" s="151"/>
      <c r="G53" s="151"/>
      <c r="H53" s="151"/>
      <c r="I53" s="151"/>
    </row>
    <row r="54" spans="4:9" x14ac:dyDescent="0.35">
      <c r="D54" s="151"/>
      <c r="E54" s="151"/>
      <c r="F54" s="151"/>
      <c r="G54" s="151"/>
      <c r="H54" s="151"/>
      <c r="I54" s="151"/>
    </row>
    <row r="55" spans="4:9" x14ac:dyDescent="0.35">
      <c r="D55" s="151"/>
      <c r="E55" s="151"/>
      <c r="F55" s="151"/>
      <c r="G55" s="151"/>
      <c r="H55" s="151"/>
      <c r="I55" s="151"/>
    </row>
    <row r="56" spans="4:9" x14ac:dyDescent="0.35">
      <c r="D56" s="151"/>
      <c r="E56" s="151"/>
      <c r="F56" s="151"/>
      <c r="G56" s="151"/>
      <c r="H56" s="151"/>
      <c r="I56" s="151"/>
    </row>
    <row r="57" spans="4:9" x14ac:dyDescent="0.35">
      <c r="D57" s="151"/>
      <c r="E57" s="151"/>
      <c r="F57" s="151"/>
      <c r="G57" s="151"/>
      <c r="H57" s="151"/>
      <c r="I57" s="151"/>
    </row>
    <row r="58" spans="4:9" x14ac:dyDescent="0.35">
      <c r="D58" s="151"/>
      <c r="E58" s="151"/>
      <c r="F58" s="151"/>
      <c r="G58" s="151"/>
      <c r="H58" s="151"/>
      <c r="I58" s="151"/>
    </row>
    <row r="59" spans="4:9" x14ac:dyDescent="0.35">
      <c r="D59" s="151"/>
      <c r="E59" s="151"/>
      <c r="F59" s="151"/>
      <c r="G59" s="151"/>
      <c r="H59" s="151"/>
      <c r="I59" s="151"/>
    </row>
  </sheetData>
  <mergeCells count="8">
    <mergeCell ref="A34:G34"/>
    <mergeCell ref="A26:A27"/>
    <mergeCell ref="A28:A29"/>
    <mergeCell ref="A12:G12"/>
    <mergeCell ref="A16:A17"/>
    <mergeCell ref="A18:A21"/>
    <mergeCell ref="A22:A23"/>
    <mergeCell ref="A24:A25"/>
  </mergeCells>
  <pageMargins left="0.70866141732283472" right="0.70866141732283472" top="1.1417322834645669" bottom="0.74803149606299213" header="0.31496062992125984" footer="0.31496062992125984"/>
  <pageSetup paperSize="9" scale="76" orientation="landscape" r:id="rId1"/>
  <headerFooter>
    <oddHeader>&amp;LPiano Nazionale di Ripresa e Resilienza.
Sesta relazione istruttoria sul rispetto del vincolo di destinazione alle regioni 
del Mezzogiorno di almeno il 40 per cento delle risorse allocabili territorialmente&amp;R&amp;G</oddHeader>
    <oddFooter>&amp;RAggiornamento al 30 giugno 2025</oddFooter>
  </headerFooter>
  <rowBreaks count="1" manualBreakCount="1">
    <brk id="32" max="7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534DC-3EEE-4D8D-94D5-3BCDA1E43B50}">
  <sheetPr>
    <pageSetUpPr fitToPage="1"/>
  </sheetPr>
  <dimension ref="A1:F45"/>
  <sheetViews>
    <sheetView showRuler="0" zoomScale="85" zoomScaleNormal="85" zoomScalePageLayoutView="112" workbookViewId="0">
      <selection activeCell="F3" sqref="F3"/>
    </sheetView>
  </sheetViews>
  <sheetFormatPr defaultColWidth="8.6328125" defaultRowHeight="14.5" x14ac:dyDescent="0.35"/>
  <cols>
    <col min="1" max="1" width="15.36328125" style="37" customWidth="1"/>
    <col min="2" max="2" width="17.6328125" style="37" customWidth="1"/>
    <col min="3" max="3" width="18.453125" style="37" customWidth="1"/>
    <col min="4" max="4" width="18.81640625" style="37" customWidth="1"/>
    <col min="5" max="6" width="21.1796875" style="37" customWidth="1"/>
    <col min="7" max="16384" width="8.6328125" style="37"/>
  </cols>
  <sheetData>
    <row r="1" spans="1:6" x14ac:dyDescent="0.35">
      <c r="A1" s="307" t="s">
        <v>790</v>
      </c>
      <c r="B1" s="307"/>
      <c r="C1" s="307"/>
      <c r="D1" s="307"/>
      <c r="E1" s="307"/>
      <c r="F1" s="307"/>
    </row>
    <row r="2" spans="1:6" ht="43.5" x14ac:dyDescent="0.35">
      <c r="A2" s="38" t="s">
        <v>0</v>
      </c>
      <c r="B2" s="38" t="s">
        <v>51</v>
      </c>
      <c r="C2" s="38" t="s">
        <v>37</v>
      </c>
      <c r="D2" s="38" t="s">
        <v>772</v>
      </c>
      <c r="E2" s="38" t="s">
        <v>53</v>
      </c>
      <c r="F2" s="38" t="s">
        <v>793</v>
      </c>
    </row>
    <row r="3" spans="1:6" x14ac:dyDescent="0.35">
      <c r="A3" s="39" t="s">
        <v>11</v>
      </c>
      <c r="B3" s="40">
        <v>11446.06559425</v>
      </c>
      <c r="C3" s="41">
        <v>2586.0598031516897</v>
      </c>
      <c r="D3" s="41">
        <v>0</v>
      </c>
      <c r="E3" s="41">
        <v>8860.0057910983123</v>
      </c>
      <c r="F3" s="41">
        <v>77.406561391271339</v>
      </c>
    </row>
    <row r="4" spans="1:6" x14ac:dyDescent="0.35">
      <c r="A4" s="39" t="s">
        <v>12</v>
      </c>
      <c r="B4" s="40">
        <v>1199.9999999999998</v>
      </c>
      <c r="C4" s="41">
        <v>0</v>
      </c>
      <c r="D4" s="41">
        <v>0</v>
      </c>
      <c r="E4" s="41">
        <v>1199.9999999999998</v>
      </c>
      <c r="F4" s="41">
        <v>100</v>
      </c>
    </row>
    <row r="5" spans="1:6" x14ac:dyDescent="0.35">
      <c r="A5" s="39" t="s">
        <v>13</v>
      </c>
      <c r="B5" s="40">
        <v>6530</v>
      </c>
      <c r="C5" s="41">
        <v>56.02204175</v>
      </c>
      <c r="D5" s="41">
        <v>0</v>
      </c>
      <c r="E5" s="41">
        <v>6473.9779582499996</v>
      </c>
      <c r="F5" s="41">
        <v>99.14208205589587</v>
      </c>
    </row>
    <row r="6" spans="1:6" s="46" customFormat="1" x14ac:dyDescent="0.35">
      <c r="A6" s="43" t="s">
        <v>14</v>
      </c>
      <c r="B6" s="44">
        <v>33713.879999999997</v>
      </c>
      <c r="C6" s="45">
        <v>2356.7405170000002</v>
      </c>
      <c r="D6" s="45">
        <v>19103.400000000001</v>
      </c>
      <c r="E6" s="45">
        <v>12253.771534000001</v>
      </c>
      <c r="F6" s="41">
        <v>36.346369904620893</v>
      </c>
    </row>
    <row r="7" spans="1:6" x14ac:dyDescent="0.35">
      <c r="A7" s="39" t="s">
        <v>15</v>
      </c>
      <c r="B7" s="40">
        <v>2757.5890537300002</v>
      </c>
      <c r="C7" s="41">
        <v>36</v>
      </c>
      <c r="D7" s="41">
        <v>0</v>
      </c>
      <c r="E7" s="41">
        <v>2721.5890537300002</v>
      </c>
      <c r="F7" s="41">
        <v>98.694511789154902</v>
      </c>
    </row>
    <row r="8" spans="1:6" x14ac:dyDescent="0.35">
      <c r="A8" s="39" t="s">
        <v>17</v>
      </c>
      <c r="B8" s="40">
        <v>4205.0000000000009</v>
      </c>
      <c r="C8" s="41">
        <v>428.08533015999996</v>
      </c>
      <c r="D8" s="41">
        <v>0</v>
      </c>
      <c r="E8" s="41">
        <v>3776.91466984</v>
      </c>
      <c r="F8" s="41">
        <v>89.81961164898928</v>
      </c>
    </row>
    <row r="9" spans="1:6" x14ac:dyDescent="0.35">
      <c r="A9" s="39" t="s">
        <v>18</v>
      </c>
      <c r="B9" s="40">
        <v>17058.610340560001</v>
      </c>
      <c r="C9" s="41">
        <v>1.3697495200000001</v>
      </c>
      <c r="D9" s="41">
        <v>0</v>
      </c>
      <c r="E9" s="41">
        <v>17057.240591039998</v>
      </c>
      <c r="F9" s="41">
        <v>99.991970333499296</v>
      </c>
    </row>
    <row r="10" spans="1:6" x14ac:dyDescent="0.35">
      <c r="A10" s="39" t="s">
        <v>19</v>
      </c>
      <c r="B10" s="40">
        <v>28842</v>
      </c>
      <c r="C10" s="41">
        <v>1556.3409605699999</v>
      </c>
      <c r="D10" s="41">
        <v>19681</v>
      </c>
      <c r="E10" s="41">
        <v>7604.6590394300001</v>
      </c>
      <c r="F10" s="41">
        <v>26.366614795887944</v>
      </c>
    </row>
    <row r="11" spans="1:6" x14ac:dyDescent="0.35">
      <c r="A11" s="39" t="s">
        <v>33</v>
      </c>
      <c r="B11" s="40">
        <v>1700.9999999900001</v>
      </c>
      <c r="C11" s="41">
        <v>0</v>
      </c>
      <c r="D11" s="41">
        <v>0</v>
      </c>
      <c r="E11" s="41">
        <v>1700.9999999900001</v>
      </c>
      <c r="F11" s="41">
        <v>100</v>
      </c>
    </row>
    <row r="12" spans="1:6" x14ac:dyDescent="0.35">
      <c r="A12" s="39" t="s">
        <v>20</v>
      </c>
      <c r="B12" s="40">
        <v>1269.65000001</v>
      </c>
      <c r="C12" s="41">
        <v>799.10000301000002</v>
      </c>
      <c r="D12" s="41">
        <v>0</v>
      </c>
      <c r="E12" s="41">
        <v>470.54999700000002</v>
      </c>
      <c r="F12" s="41">
        <v>37.061394636025199</v>
      </c>
    </row>
    <row r="13" spans="1:6" x14ac:dyDescent="0.35">
      <c r="A13" s="39" t="s">
        <v>21</v>
      </c>
      <c r="B13" s="40">
        <v>3595.99999991</v>
      </c>
      <c r="C13" s="41">
        <v>0</v>
      </c>
      <c r="D13" s="41">
        <v>0</v>
      </c>
      <c r="E13" s="41">
        <v>3595.99999991</v>
      </c>
      <c r="F13" s="41">
        <v>100</v>
      </c>
    </row>
    <row r="14" spans="1:6" x14ac:dyDescent="0.35">
      <c r="A14" s="39" t="s">
        <v>22</v>
      </c>
      <c r="B14" s="40">
        <v>39848.599348789998</v>
      </c>
      <c r="C14" s="41">
        <v>91.190787699999987</v>
      </c>
      <c r="D14" s="41">
        <v>0</v>
      </c>
      <c r="E14" s="41">
        <v>39757.408561089993</v>
      </c>
      <c r="F14" s="41">
        <v>99.771156855723277</v>
      </c>
    </row>
    <row r="15" spans="1:6" x14ac:dyDescent="0.35">
      <c r="A15" s="39" t="s">
        <v>23</v>
      </c>
      <c r="B15" s="40">
        <v>2400</v>
      </c>
      <c r="C15" s="41">
        <v>114</v>
      </c>
      <c r="D15" s="41">
        <v>0</v>
      </c>
      <c r="E15" s="41">
        <v>2286</v>
      </c>
      <c r="F15" s="41">
        <v>95.25</v>
      </c>
    </row>
    <row r="16" spans="1:6" x14ac:dyDescent="0.35">
      <c r="A16" s="39" t="s">
        <v>24</v>
      </c>
      <c r="B16" s="40">
        <v>8404.1</v>
      </c>
      <c r="C16" s="41">
        <v>108.34</v>
      </c>
      <c r="D16" s="41">
        <v>0</v>
      </c>
      <c r="E16" s="41">
        <v>8295.76</v>
      </c>
      <c r="F16" s="41">
        <v>98.710867314763036</v>
      </c>
    </row>
    <row r="17" spans="1:6" x14ac:dyDescent="0.35">
      <c r="A17" s="39" t="s">
        <v>25</v>
      </c>
      <c r="B17" s="40">
        <v>15625.541083509999</v>
      </c>
      <c r="C17" s="41">
        <v>1400.332412</v>
      </c>
      <c r="D17" s="41">
        <v>0</v>
      </c>
      <c r="E17" s="41">
        <v>14225.208671509998</v>
      </c>
      <c r="F17" s="41">
        <v>91.038182905052764</v>
      </c>
    </row>
    <row r="18" spans="1:6" x14ac:dyDescent="0.35">
      <c r="A18" s="39" t="s">
        <v>26</v>
      </c>
      <c r="B18" s="40">
        <v>11583.009954339997</v>
      </c>
      <c r="C18" s="41">
        <v>0</v>
      </c>
      <c r="D18" s="41">
        <v>0</v>
      </c>
      <c r="E18" s="41">
        <v>11583.009954339997</v>
      </c>
      <c r="F18" s="41">
        <v>100</v>
      </c>
    </row>
    <row r="19" spans="1:6" x14ac:dyDescent="0.35">
      <c r="A19" s="39" t="s">
        <v>54</v>
      </c>
      <c r="B19" s="40">
        <v>4234.9999999601214</v>
      </c>
      <c r="C19" s="41">
        <v>10</v>
      </c>
      <c r="D19" s="41">
        <v>0</v>
      </c>
      <c r="E19" s="41">
        <v>4224.9999999601214</v>
      </c>
      <c r="F19" s="41">
        <v>99.76387249114299</v>
      </c>
    </row>
    <row r="20" spans="1:6" x14ac:dyDescent="0.35">
      <c r="A20" s="219" t="s">
        <v>34</v>
      </c>
      <c r="B20" s="220">
        <v>194416.04537505016</v>
      </c>
      <c r="C20" s="220">
        <v>9543.5816048616907</v>
      </c>
      <c r="D20" s="220">
        <v>38784.400000000001</v>
      </c>
      <c r="E20" s="220">
        <v>146088.09582118841</v>
      </c>
      <c r="F20" s="221">
        <v>75.141995373565095</v>
      </c>
    </row>
    <row r="21" spans="1:6" x14ac:dyDescent="0.35">
      <c r="A21" s="82" t="s">
        <v>56</v>
      </c>
    </row>
    <row r="24" spans="1:6" x14ac:dyDescent="0.35">
      <c r="A24" s="47"/>
      <c r="B24" s="42"/>
      <c r="C24" s="42"/>
      <c r="D24" s="42"/>
      <c r="E24" s="42"/>
    </row>
    <row r="25" spans="1:6" x14ac:dyDescent="0.35">
      <c r="A25" s="47"/>
      <c r="B25" s="42"/>
      <c r="C25" s="42"/>
      <c r="D25" s="42"/>
      <c r="E25" s="42"/>
    </row>
    <row r="26" spans="1:6" x14ac:dyDescent="0.35">
      <c r="A26" s="47"/>
      <c r="B26" s="42"/>
      <c r="C26" s="42"/>
      <c r="D26" s="42"/>
      <c r="E26" s="42"/>
    </row>
    <row r="27" spans="1:6" x14ac:dyDescent="0.35">
      <c r="A27" s="47"/>
      <c r="B27" s="42"/>
      <c r="C27" s="42"/>
      <c r="D27" s="42"/>
      <c r="E27" s="42"/>
    </row>
    <row r="28" spans="1:6" x14ac:dyDescent="0.35">
      <c r="A28" s="47"/>
      <c r="B28" s="42"/>
      <c r="C28" s="42"/>
      <c r="D28" s="42"/>
      <c r="E28" s="42"/>
    </row>
    <row r="29" spans="1:6" x14ac:dyDescent="0.35">
      <c r="A29" s="47"/>
      <c r="B29" s="42"/>
      <c r="C29" s="42"/>
      <c r="D29" s="42"/>
      <c r="E29" s="42"/>
    </row>
    <row r="30" spans="1:6" x14ac:dyDescent="0.35">
      <c r="A30" s="47"/>
      <c r="B30" s="42"/>
      <c r="C30" s="42"/>
      <c r="D30" s="42"/>
      <c r="E30" s="42"/>
    </row>
    <row r="31" spans="1:6" x14ac:dyDescent="0.35">
      <c r="A31" s="47"/>
      <c r="B31" s="42"/>
      <c r="C31" s="42"/>
      <c r="D31" s="42"/>
      <c r="E31" s="42"/>
    </row>
    <row r="32" spans="1:6" x14ac:dyDescent="0.35">
      <c r="A32" s="47"/>
      <c r="B32" s="42"/>
      <c r="C32" s="42"/>
      <c r="D32" s="42"/>
      <c r="E32" s="42"/>
    </row>
    <row r="33" spans="1:5" x14ac:dyDescent="0.35">
      <c r="A33" s="47"/>
      <c r="B33" s="42"/>
      <c r="C33" s="42"/>
      <c r="D33" s="42"/>
      <c r="E33" s="42"/>
    </row>
    <row r="34" spans="1:5" x14ac:dyDescent="0.35">
      <c r="A34" s="47"/>
      <c r="B34" s="42"/>
      <c r="C34" s="42"/>
      <c r="D34" s="42"/>
      <c r="E34" s="42"/>
    </row>
    <row r="35" spans="1:5" x14ac:dyDescent="0.35">
      <c r="A35" s="47"/>
      <c r="B35" s="42"/>
      <c r="C35" s="42"/>
      <c r="D35" s="42"/>
      <c r="E35" s="42"/>
    </row>
    <row r="36" spans="1:5" x14ac:dyDescent="0.35">
      <c r="A36" s="47"/>
      <c r="B36" s="42"/>
      <c r="C36" s="42"/>
      <c r="D36" s="42"/>
      <c r="E36" s="42"/>
    </row>
    <row r="37" spans="1:5" x14ac:dyDescent="0.35">
      <c r="A37" s="47"/>
      <c r="B37" s="42"/>
      <c r="C37" s="42"/>
      <c r="D37" s="42"/>
      <c r="E37" s="42"/>
    </row>
    <row r="38" spans="1:5" x14ac:dyDescent="0.35">
      <c r="A38" s="47"/>
      <c r="B38" s="42"/>
      <c r="C38" s="42"/>
      <c r="D38" s="42"/>
      <c r="E38" s="42"/>
    </row>
    <row r="39" spans="1:5" x14ac:dyDescent="0.35">
      <c r="A39" s="47"/>
      <c r="B39" s="42"/>
      <c r="C39" s="42"/>
      <c r="D39" s="42"/>
      <c r="E39" s="42"/>
    </row>
    <row r="40" spans="1:5" x14ac:dyDescent="0.35">
      <c r="A40" s="47"/>
      <c r="B40" s="42"/>
      <c r="C40" s="42"/>
      <c r="D40" s="42"/>
      <c r="E40" s="42"/>
    </row>
    <row r="41" spans="1:5" x14ac:dyDescent="0.35">
      <c r="A41" s="47"/>
      <c r="B41" s="42"/>
      <c r="C41" s="42"/>
      <c r="D41" s="42"/>
      <c r="E41" s="42"/>
    </row>
    <row r="42" spans="1:5" x14ac:dyDescent="0.35">
      <c r="A42" s="47"/>
      <c r="B42" s="42"/>
      <c r="C42" s="42"/>
      <c r="D42" s="42"/>
      <c r="E42" s="42"/>
    </row>
    <row r="43" spans="1:5" x14ac:dyDescent="0.35">
      <c r="A43" s="47"/>
      <c r="B43" s="42"/>
      <c r="C43" s="42"/>
      <c r="D43" s="42"/>
      <c r="E43" s="42"/>
    </row>
    <row r="44" spans="1:5" x14ac:dyDescent="0.35">
      <c r="A44" s="47"/>
      <c r="B44" s="42"/>
      <c r="C44" s="42"/>
      <c r="D44" s="42"/>
      <c r="E44" s="42"/>
    </row>
    <row r="45" spans="1:5" x14ac:dyDescent="0.35">
      <c r="A45" s="47"/>
      <c r="B45" s="42"/>
      <c r="C45" s="42"/>
      <c r="D45" s="42"/>
      <c r="E45" s="42"/>
    </row>
  </sheetData>
  <mergeCells count="1">
    <mergeCell ref="A1:F1"/>
  </mergeCell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&amp;LPiano Nazionale di Ripresa e Resilienza.
Sesta relazione istruttoria sul rispetto del vincolo di destinazione alle regioni 
del Mezzogiorno di almeno il 40 per cento delle risorse allocabili territorialmente&amp;R&amp;G</oddHeader>
    <oddFooter>&amp;RAggiornamento al 30 giugno 2025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A3144-9339-4D63-BC93-C4F5E8A3299A}">
  <sheetPr>
    <pageSetUpPr fitToPage="1"/>
  </sheetPr>
  <dimension ref="A1:G10"/>
  <sheetViews>
    <sheetView zoomScaleNormal="100" zoomScalePageLayoutView="99" workbookViewId="0">
      <selection activeCell="E3" sqref="E3"/>
    </sheetView>
  </sheetViews>
  <sheetFormatPr defaultColWidth="8.6328125" defaultRowHeight="14.5" x14ac:dyDescent="0.35"/>
  <cols>
    <col min="1" max="1" width="16.81640625" style="48" customWidth="1"/>
    <col min="2" max="2" width="16.36328125" style="48" customWidth="1"/>
    <col min="3" max="3" width="21" style="48" customWidth="1"/>
    <col min="4" max="4" width="20.6328125" style="48" customWidth="1"/>
    <col min="5" max="5" width="31.453125" style="48" customWidth="1"/>
    <col min="6" max="16384" width="8.6328125" style="48"/>
  </cols>
  <sheetData>
    <row r="1" spans="1:7" ht="15" customHeight="1" x14ac:dyDescent="0.35">
      <c r="A1" s="308" t="s">
        <v>791</v>
      </c>
      <c r="B1" s="308"/>
      <c r="C1" s="308"/>
      <c r="D1" s="308"/>
      <c r="E1" s="308"/>
    </row>
    <row r="2" spans="1:7" ht="43.5" x14ac:dyDescent="0.35">
      <c r="A2" s="49" t="s">
        <v>0</v>
      </c>
      <c r="B2" s="50" t="s">
        <v>57</v>
      </c>
      <c r="C2" s="50" t="s">
        <v>53</v>
      </c>
      <c r="D2" s="50" t="s">
        <v>58</v>
      </c>
      <c r="E2" s="50" t="s">
        <v>794</v>
      </c>
    </row>
    <row r="3" spans="1:7" x14ac:dyDescent="0.35">
      <c r="A3" s="51" t="s">
        <v>34</v>
      </c>
      <c r="B3" s="52" t="s">
        <v>59</v>
      </c>
      <c r="C3" s="53">
        <v>139503.27791975014</v>
      </c>
      <c r="D3" s="54">
        <v>57154.308410887767</v>
      </c>
      <c r="E3" s="53">
        <v>40.969867707170316</v>
      </c>
    </row>
    <row r="4" spans="1:7" x14ac:dyDescent="0.35">
      <c r="A4" s="51" t="s">
        <v>34</v>
      </c>
      <c r="B4" s="52" t="s">
        <v>60</v>
      </c>
      <c r="C4" s="53">
        <v>2705.2569441083101</v>
      </c>
      <c r="D4" s="53">
        <v>1043.8087436975384</v>
      </c>
      <c r="E4" s="53">
        <v>38.584458528821635</v>
      </c>
    </row>
    <row r="5" spans="1:7" x14ac:dyDescent="0.35">
      <c r="A5" s="51" t="s">
        <v>34</v>
      </c>
      <c r="B5" s="52" t="s">
        <v>61</v>
      </c>
      <c r="C5" s="53">
        <v>3879.5609573300012</v>
      </c>
      <c r="D5" s="53">
        <v>1120.3712453259432</v>
      </c>
      <c r="E5" s="53">
        <v>28.87881535175071</v>
      </c>
    </row>
    <row r="6" spans="1:7" x14ac:dyDescent="0.35">
      <c r="A6" s="165" t="s">
        <v>34</v>
      </c>
      <c r="B6" s="166"/>
      <c r="C6" s="53">
        <v>146088.09582118844</v>
      </c>
      <c r="D6" s="53">
        <v>59318.48839991125</v>
      </c>
      <c r="E6" s="53">
        <v>40.604600988513781</v>
      </c>
    </row>
    <row r="7" spans="1:7" x14ac:dyDescent="0.35">
      <c r="A7" s="83" t="s">
        <v>55</v>
      </c>
    </row>
    <row r="10" spans="1:7" x14ac:dyDescent="0.35">
      <c r="G10" s="167"/>
    </row>
  </sheetData>
  <mergeCells count="1">
    <mergeCell ref="A1:E1"/>
  </mergeCell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&amp;LPiano Nazionale di Ripresa e Resilienza.
Sesta relazione istruttoria sul rispetto del vincolo di destinazione alle regioni 
del Mezzogiorno di almeno il 40 per cento delle risorse allocabili territorialmente&amp;R&amp;G</oddHeader>
    <oddFooter>&amp;RAggiornamento al 30 giugno 2025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E9C3C-A9ED-4A03-8868-7DFC81A2EE16}">
  <sheetPr>
    <pageSetUpPr fitToPage="1"/>
  </sheetPr>
  <dimension ref="A1:E21"/>
  <sheetViews>
    <sheetView zoomScale="85" zoomScaleNormal="85" zoomScalePageLayoutView="88" workbookViewId="0">
      <selection activeCell="D3" sqref="D3"/>
    </sheetView>
  </sheetViews>
  <sheetFormatPr defaultColWidth="8.6328125" defaultRowHeight="14.5" x14ac:dyDescent="0.35"/>
  <cols>
    <col min="1" max="1" width="17" style="48" customWidth="1"/>
    <col min="2" max="2" width="18.81640625" style="48" customWidth="1"/>
    <col min="3" max="3" width="17" style="48" customWidth="1"/>
    <col min="4" max="4" width="18.36328125" style="48" customWidth="1"/>
    <col min="5" max="5" width="18.81640625" style="48" customWidth="1"/>
    <col min="6" max="6" width="15.453125" style="48" customWidth="1"/>
    <col min="7" max="8" width="14" style="48" customWidth="1"/>
    <col min="9" max="9" width="14.81640625" style="48" bestFit="1" customWidth="1"/>
    <col min="10" max="10" width="13.81640625" style="48" bestFit="1" customWidth="1"/>
    <col min="11" max="11" width="12.1796875" style="48" bestFit="1" customWidth="1"/>
    <col min="12" max="16384" width="8.6328125" style="48"/>
  </cols>
  <sheetData>
    <row r="1" spans="1:5" x14ac:dyDescent="0.35">
      <c r="A1" s="309" t="s">
        <v>773</v>
      </c>
      <c r="B1" s="309"/>
      <c r="C1" s="309"/>
      <c r="D1" s="309"/>
      <c r="E1" s="309"/>
    </row>
    <row r="2" spans="1:5" ht="29" x14ac:dyDescent="0.35">
      <c r="A2" s="50" t="s">
        <v>0</v>
      </c>
      <c r="B2" s="50" t="s">
        <v>59</v>
      </c>
      <c r="C2" s="50" t="s">
        <v>60</v>
      </c>
      <c r="D2" s="50" t="s">
        <v>61</v>
      </c>
      <c r="E2" s="50" t="s">
        <v>34</v>
      </c>
    </row>
    <row r="3" spans="1:5" x14ac:dyDescent="0.35">
      <c r="A3" s="56" t="s">
        <v>11</v>
      </c>
      <c r="B3" s="57">
        <v>8130.4487931400017</v>
      </c>
      <c r="C3" s="57">
        <v>729.55699795830981</v>
      </c>
      <c r="D3" s="57">
        <v>0</v>
      </c>
      <c r="E3" s="57">
        <v>8860.0057910983123</v>
      </c>
    </row>
    <row r="4" spans="1:5" x14ac:dyDescent="0.35">
      <c r="A4" s="56" t="s">
        <v>12</v>
      </c>
      <c r="B4" s="57">
        <v>1122.2637866799998</v>
      </c>
      <c r="C4" s="57">
        <v>0</v>
      </c>
      <c r="D4" s="57">
        <v>77.736213319999905</v>
      </c>
      <c r="E4" s="57">
        <v>1199.9999999999998</v>
      </c>
    </row>
    <row r="5" spans="1:5" x14ac:dyDescent="0.35">
      <c r="A5" s="56" t="s">
        <v>13</v>
      </c>
      <c r="B5" s="57">
        <v>6102.46322547</v>
      </c>
      <c r="C5" s="57">
        <v>0</v>
      </c>
      <c r="D5" s="57">
        <v>371.51473278000003</v>
      </c>
      <c r="E5" s="57">
        <v>6473.9779582499996</v>
      </c>
    </row>
    <row r="6" spans="1:5" s="58" customFormat="1" x14ac:dyDescent="0.35">
      <c r="A6" s="56" t="s">
        <v>14</v>
      </c>
      <c r="B6" s="57">
        <v>11656.451534000002</v>
      </c>
      <c r="C6" s="57">
        <v>597.32000000000005</v>
      </c>
      <c r="D6" s="57">
        <v>0</v>
      </c>
      <c r="E6" s="57">
        <v>12253.771534000001</v>
      </c>
    </row>
    <row r="7" spans="1:5" x14ac:dyDescent="0.35">
      <c r="A7" s="56" t="s">
        <v>15</v>
      </c>
      <c r="B7" s="57">
        <v>2721.5890537300002</v>
      </c>
      <c r="C7" s="57">
        <v>0</v>
      </c>
      <c r="D7" s="57">
        <v>0</v>
      </c>
      <c r="E7" s="57">
        <v>2721.5890537300002</v>
      </c>
    </row>
    <row r="8" spans="1:5" x14ac:dyDescent="0.35">
      <c r="A8" s="56" t="s">
        <v>17</v>
      </c>
      <c r="B8" s="57">
        <v>3695.1684394399999</v>
      </c>
      <c r="C8" s="57">
        <v>0</v>
      </c>
      <c r="D8" s="57">
        <v>81.746230399999988</v>
      </c>
      <c r="E8" s="57">
        <v>3776.91466984</v>
      </c>
    </row>
    <row r="9" spans="1:5" x14ac:dyDescent="0.35">
      <c r="A9" s="56" t="s">
        <v>18</v>
      </c>
      <c r="B9" s="57">
        <v>16123.15547077</v>
      </c>
      <c r="C9" s="57">
        <v>225.07941752000005</v>
      </c>
      <c r="D9" s="57">
        <v>709.00570275000052</v>
      </c>
      <c r="E9" s="57">
        <v>17057.240591040001</v>
      </c>
    </row>
    <row r="10" spans="1:5" x14ac:dyDescent="0.35">
      <c r="A10" s="56" t="s">
        <v>19</v>
      </c>
      <c r="B10" s="57">
        <v>7604.6590394300001</v>
      </c>
      <c r="C10" s="57">
        <v>0</v>
      </c>
      <c r="D10" s="57">
        <v>0</v>
      </c>
      <c r="E10" s="57">
        <v>7604.6590394300001</v>
      </c>
    </row>
    <row r="11" spans="1:5" x14ac:dyDescent="0.35">
      <c r="A11" s="56" t="s">
        <v>33</v>
      </c>
      <c r="B11" s="57">
        <v>1672.6866041599999</v>
      </c>
      <c r="C11" s="57">
        <v>0</v>
      </c>
      <c r="D11" s="57">
        <v>28.313395829999997</v>
      </c>
      <c r="E11" s="57">
        <v>1700.9999999899999</v>
      </c>
    </row>
    <row r="12" spans="1:5" x14ac:dyDescent="0.35">
      <c r="A12" s="56" t="s">
        <v>20</v>
      </c>
      <c r="B12" s="57">
        <v>370.54999700000002</v>
      </c>
      <c r="C12" s="57">
        <v>100</v>
      </c>
      <c r="D12" s="57">
        <v>0</v>
      </c>
      <c r="E12" s="57">
        <v>470.54999700000002</v>
      </c>
    </row>
    <row r="13" spans="1:5" x14ac:dyDescent="0.35">
      <c r="A13" s="56" t="s">
        <v>21</v>
      </c>
      <c r="B13" s="57">
        <v>3533.6377819099998</v>
      </c>
      <c r="C13" s="57">
        <v>0</v>
      </c>
      <c r="D13" s="57">
        <v>62.362217999999999</v>
      </c>
      <c r="E13" s="57">
        <v>3595.99999991</v>
      </c>
    </row>
    <row r="14" spans="1:5" x14ac:dyDescent="0.35">
      <c r="A14" s="56" t="s">
        <v>22</v>
      </c>
      <c r="B14" s="57">
        <v>38265.811442400001</v>
      </c>
      <c r="C14" s="57">
        <v>175</v>
      </c>
      <c r="D14" s="57">
        <v>1316.5971186899999</v>
      </c>
      <c r="E14" s="57">
        <v>39757.40856109</v>
      </c>
    </row>
    <row r="15" spans="1:5" x14ac:dyDescent="0.35">
      <c r="A15" s="56" t="s">
        <v>23</v>
      </c>
      <c r="B15" s="57">
        <v>1460.9541532299997</v>
      </c>
      <c r="C15" s="57">
        <v>0</v>
      </c>
      <c r="D15" s="57">
        <v>825.04584677000003</v>
      </c>
      <c r="E15" s="57">
        <v>2286</v>
      </c>
    </row>
    <row r="16" spans="1:5" x14ac:dyDescent="0.35">
      <c r="A16" s="56" t="s">
        <v>24</v>
      </c>
      <c r="B16" s="57">
        <v>7545.9292387400001</v>
      </c>
      <c r="C16" s="57">
        <v>520.60712100000001</v>
      </c>
      <c r="D16" s="57">
        <v>229.22364026</v>
      </c>
      <c r="E16" s="57">
        <v>8295.76</v>
      </c>
    </row>
    <row r="17" spans="1:5" x14ac:dyDescent="0.35">
      <c r="A17" s="56" t="s">
        <v>25</v>
      </c>
      <c r="B17" s="57">
        <v>13875.208671509998</v>
      </c>
      <c r="C17" s="57">
        <v>350</v>
      </c>
      <c r="D17" s="57">
        <v>0</v>
      </c>
      <c r="E17" s="57">
        <v>14225.208671509998</v>
      </c>
    </row>
    <row r="18" spans="1:5" x14ac:dyDescent="0.35">
      <c r="A18" s="56" t="s">
        <v>26</v>
      </c>
      <c r="B18" s="57">
        <v>11452.49409581</v>
      </c>
      <c r="C18" s="57">
        <v>0</v>
      </c>
      <c r="D18" s="57">
        <v>130.51585853000014</v>
      </c>
      <c r="E18" s="57">
        <v>11583.009954339999</v>
      </c>
    </row>
    <row r="19" spans="1:5" x14ac:dyDescent="0.35">
      <c r="A19" s="56" t="s">
        <v>54</v>
      </c>
      <c r="B19" s="57">
        <v>4169.806592330121</v>
      </c>
      <c r="C19" s="57">
        <v>7.6934076300000003</v>
      </c>
      <c r="D19" s="57">
        <v>47.5</v>
      </c>
      <c r="E19" s="57">
        <v>4224.9999999601214</v>
      </c>
    </row>
    <row r="20" spans="1:5" x14ac:dyDescent="0.35">
      <c r="A20" s="222" t="s">
        <v>34</v>
      </c>
      <c r="B20" s="223">
        <v>139503.27791975017</v>
      </c>
      <c r="C20" s="223">
        <v>2705.2569441083101</v>
      </c>
      <c r="D20" s="223">
        <v>3879.5609573300003</v>
      </c>
      <c r="E20" s="223">
        <v>146088.09582118847</v>
      </c>
    </row>
    <row r="21" spans="1:5" x14ac:dyDescent="0.35">
      <c r="A21" s="83" t="s">
        <v>55</v>
      </c>
    </row>
  </sheetData>
  <mergeCells count="1">
    <mergeCell ref="A1:E1"/>
  </mergeCells>
  <pageMargins left="0.70866141732283472" right="0.70866141732283472" top="1.3385826771653544" bottom="0.74803149606299213" header="0.19685039370078741" footer="0.31496062992125984"/>
  <pageSetup paperSize="9" orientation="landscape" r:id="rId1"/>
  <headerFooter>
    <oddHeader>&amp;L&amp;10Piano Nazionale di Ripresa e Resilienza.
Sesta relazione istruttoria sul rispetto del vincolo di destinazione alle regioni 
del Mezzogiorno di almeno il 40 per cento delle risorse allocabili territorialmente&amp;R&amp;G</oddHeader>
    <oddFooter>&amp;RAggiornamento al 30 giugno 2025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6FDE5-CB53-457C-9695-8B9F9BED0E6D}">
  <sheetPr>
    <pageSetUpPr fitToPage="1"/>
  </sheetPr>
  <dimension ref="A1:D21"/>
  <sheetViews>
    <sheetView zoomScale="80" zoomScaleNormal="80" workbookViewId="0">
      <selection activeCell="D3" sqref="D3"/>
    </sheetView>
  </sheetViews>
  <sheetFormatPr defaultColWidth="8.6328125" defaultRowHeight="14.5" x14ac:dyDescent="0.35"/>
  <cols>
    <col min="1" max="1" width="21" style="48" customWidth="1"/>
    <col min="2" max="2" width="28" style="48" customWidth="1"/>
    <col min="3" max="3" width="22.81640625" style="48" customWidth="1"/>
    <col min="4" max="4" width="20" style="48" customWidth="1"/>
    <col min="5" max="7" width="8.6328125" style="48"/>
    <col min="8" max="9" width="17.453125" style="48" bestFit="1" customWidth="1"/>
    <col min="10" max="16384" width="8.6328125" style="48"/>
  </cols>
  <sheetData>
    <row r="1" spans="1:4" ht="32.25" customHeight="1" x14ac:dyDescent="0.35">
      <c r="A1" s="310" t="s">
        <v>792</v>
      </c>
      <c r="B1" s="310"/>
      <c r="C1" s="310"/>
      <c r="D1" s="310"/>
    </row>
    <row r="2" spans="1:4" ht="29" x14ac:dyDescent="0.35">
      <c r="A2" s="50" t="s">
        <v>0</v>
      </c>
      <c r="B2" s="59" t="s">
        <v>53</v>
      </c>
      <c r="C2" s="59" t="s">
        <v>58</v>
      </c>
      <c r="D2" s="50" t="s">
        <v>794</v>
      </c>
    </row>
    <row r="3" spans="1:4" x14ac:dyDescent="0.35">
      <c r="A3" s="60" t="s">
        <v>11</v>
      </c>
      <c r="B3" s="61">
        <v>8860.0057910983123</v>
      </c>
      <c r="C3" s="61">
        <v>3859.6374230195388</v>
      </c>
      <c r="D3" s="62">
        <v>43.562470657720489</v>
      </c>
    </row>
    <row r="4" spans="1:4" x14ac:dyDescent="0.35">
      <c r="A4" s="60" t="s">
        <v>12</v>
      </c>
      <c r="B4" s="61">
        <v>1199.9999999999998</v>
      </c>
      <c r="C4" s="61">
        <v>489.89165737999997</v>
      </c>
      <c r="D4" s="62">
        <v>40.824304781666669</v>
      </c>
    </row>
    <row r="5" spans="1:4" x14ac:dyDescent="0.35">
      <c r="A5" s="60" t="s">
        <v>13</v>
      </c>
      <c r="B5" s="61">
        <v>6473.9779582499996</v>
      </c>
      <c r="C5" s="61">
        <v>2550.1109072632548</v>
      </c>
      <c r="D5" s="62">
        <v>39.390169748934127</v>
      </c>
    </row>
    <row r="6" spans="1:4" s="58" customFormat="1" x14ac:dyDescent="0.35">
      <c r="A6" s="63" t="s">
        <v>14</v>
      </c>
      <c r="B6" s="61">
        <v>12253.771534000001</v>
      </c>
      <c r="C6" s="64">
        <v>5289.6752832232223</v>
      </c>
      <c r="D6" s="65">
        <v>43.167732224696643</v>
      </c>
    </row>
    <row r="7" spans="1:4" x14ac:dyDescent="0.35">
      <c r="A7" s="60" t="s">
        <v>15</v>
      </c>
      <c r="B7" s="61">
        <v>2721.5890537300002</v>
      </c>
      <c r="C7" s="61">
        <v>1290.137679589448</v>
      </c>
      <c r="D7" s="62">
        <v>47.403838497266321</v>
      </c>
    </row>
    <row r="8" spans="1:4" x14ac:dyDescent="0.35">
      <c r="A8" s="60" t="s">
        <v>17</v>
      </c>
      <c r="B8" s="61">
        <v>3776.91466984</v>
      </c>
      <c r="C8" s="61">
        <v>1610.1317248355201</v>
      </c>
      <c r="D8" s="62">
        <v>42.630873757699419</v>
      </c>
    </row>
    <row r="9" spans="1:4" x14ac:dyDescent="0.35">
      <c r="A9" s="60" t="s">
        <v>18</v>
      </c>
      <c r="B9" s="61">
        <v>17057.240591039998</v>
      </c>
      <c r="C9" s="61">
        <v>7756.41242467951</v>
      </c>
      <c r="D9" s="62">
        <v>45.472844117318004</v>
      </c>
    </row>
    <row r="10" spans="1:4" x14ac:dyDescent="0.35">
      <c r="A10" s="60" t="s">
        <v>19</v>
      </c>
      <c r="B10" s="61">
        <v>7604.6590394300001</v>
      </c>
      <c r="C10" s="61">
        <v>2979.4693010909186</v>
      </c>
      <c r="D10" s="62">
        <v>39.17952515217884</v>
      </c>
    </row>
    <row r="11" spans="1:4" x14ac:dyDescent="0.35">
      <c r="A11" s="60" t="s">
        <v>33</v>
      </c>
      <c r="B11" s="61">
        <v>1700.9999999900001</v>
      </c>
      <c r="C11" s="61">
        <v>960.28090171999997</v>
      </c>
      <c r="D11" s="62">
        <v>56.45390368757468</v>
      </c>
    </row>
    <row r="12" spans="1:4" x14ac:dyDescent="0.35">
      <c r="A12" s="60" t="s">
        <v>20</v>
      </c>
      <c r="B12" s="61">
        <v>470.54999700000002</v>
      </c>
      <c r="C12" s="61">
        <v>188.219999</v>
      </c>
      <c r="D12" s="62">
        <v>40.000000042503451</v>
      </c>
    </row>
    <row r="13" spans="1:4" x14ac:dyDescent="0.35">
      <c r="A13" s="60" t="s">
        <v>21</v>
      </c>
      <c r="B13" s="61">
        <v>3595.99999991</v>
      </c>
      <c r="C13" s="61">
        <v>1474.73919972</v>
      </c>
      <c r="D13" s="62">
        <v>41.010545043295593</v>
      </c>
    </row>
    <row r="14" spans="1:4" x14ac:dyDescent="0.35">
      <c r="A14" s="60" t="s">
        <v>22</v>
      </c>
      <c r="B14" s="61">
        <v>39757.408561089993</v>
      </c>
      <c r="C14" s="61">
        <v>15228.671858900585</v>
      </c>
      <c r="D14" s="62">
        <v>38.303985118901011</v>
      </c>
    </row>
    <row r="15" spans="1:4" x14ac:dyDescent="0.35">
      <c r="A15" s="60" t="s">
        <v>23</v>
      </c>
      <c r="B15" s="61">
        <v>2286</v>
      </c>
      <c r="C15" s="61">
        <v>722.32917461800002</v>
      </c>
      <c r="D15" s="62">
        <v>31.597951645581801</v>
      </c>
    </row>
    <row r="16" spans="1:4" x14ac:dyDescent="0.35">
      <c r="A16" s="60" t="s">
        <v>24</v>
      </c>
      <c r="B16" s="61">
        <v>8295.76</v>
      </c>
      <c r="C16" s="61">
        <v>3255.7976190179993</v>
      </c>
      <c r="D16" s="62">
        <v>39.246526165390506</v>
      </c>
    </row>
    <row r="17" spans="1:4" x14ac:dyDescent="0.35">
      <c r="A17" s="60" t="s">
        <v>25</v>
      </c>
      <c r="B17" s="61">
        <v>14225.208671509998</v>
      </c>
      <c r="C17" s="61">
        <v>5661.3607263383547</v>
      </c>
      <c r="D17" s="62">
        <v>39.798085617378888</v>
      </c>
    </row>
    <row r="18" spans="1:4" x14ac:dyDescent="0.35">
      <c r="A18" s="60" t="s">
        <v>26</v>
      </c>
      <c r="B18" s="61">
        <v>11583.009954339997</v>
      </c>
      <c r="C18" s="61">
        <v>4592.643893284896</v>
      </c>
      <c r="D18" s="62">
        <v>39.649831187135383</v>
      </c>
    </row>
    <row r="19" spans="1:4" x14ac:dyDescent="0.35">
      <c r="A19" s="60" t="s">
        <v>54</v>
      </c>
      <c r="B19" s="61">
        <v>4224.9999999601214</v>
      </c>
      <c r="C19" s="61">
        <v>1408.9786262299929</v>
      </c>
      <c r="D19" s="62">
        <v>33.348606538302768</v>
      </c>
    </row>
    <row r="20" spans="1:4" x14ac:dyDescent="0.35">
      <c r="A20" s="224" t="s">
        <v>34</v>
      </c>
      <c r="B20" s="225">
        <v>146088.09582118841</v>
      </c>
      <c r="C20" s="225">
        <v>59318.488399911235</v>
      </c>
      <c r="D20" s="226">
        <v>40.604600988513781</v>
      </c>
    </row>
    <row r="21" spans="1:4" x14ac:dyDescent="0.35">
      <c r="A21" s="83" t="s">
        <v>55</v>
      </c>
      <c r="B21" s="55"/>
      <c r="C21" s="55"/>
      <c r="D21" s="55"/>
    </row>
  </sheetData>
  <mergeCells count="1">
    <mergeCell ref="A1:D1"/>
  </mergeCells>
  <pageMargins left="0.70866141732283472" right="0.70866141732283472" top="1.3385826771653544" bottom="0.74803149606299213" header="0.19685039370078741" footer="0.31496062992125984"/>
  <pageSetup paperSize="9" orientation="landscape" r:id="rId1"/>
  <headerFooter>
    <oddHeader>&amp;L&amp;10Piano Nazionale di Ripresa e Resilienza.
Sesta relazione istruttoria sul rispetto del vincolo di destinazione alle regioni 
del Mezzogiorno di almeno il 40 per cento delle risorse allocabili territorialmente&amp;R&amp;G</oddHeader>
    <oddFooter>&amp;RAggiornamento al 30 giugno 2025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ED862-0650-4D91-82E6-767E07482725}">
  <sheetPr>
    <pageSetUpPr fitToPage="1"/>
  </sheetPr>
  <dimension ref="A1:H21"/>
  <sheetViews>
    <sheetView zoomScale="80" zoomScaleNormal="80" workbookViewId="0">
      <selection activeCell="E3" sqref="E3"/>
    </sheetView>
  </sheetViews>
  <sheetFormatPr defaultColWidth="8.6328125" defaultRowHeight="14.5" x14ac:dyDescent="0.35"/>
  <cols>
    <col min="1" max="1" width="26.6328125" style="48" customWidth="1"/>
    <col min="2" max="2" width="21.81640625" style="48" customWidth="1"/>
    <col min="3" max="3" width="18.453125" style="48" customWidth="1"/>
    <col min="4" max="4" width="21.453125" style="48" customWidth="1"/>
    <col min="5" max="5" width="20.1796875" style="48" customWidth="1"/>
    <col min="6" max="16384" width="8.6328125" style="48"/>
  </cols>
  <sheetData>
    <row r="1" spans="1:8" x14ac:dyDescent="0.35">
      <c r="A1" s="311" t="s">
        <v>64</v>
      </c>
      <c r="B1" s="311"/>
      <c r="C1" s="311"/>
      <c r="D1" s="311"/>
      <c r="E1" s="311"/>
    </row>
    <row r="2" spans="1:8" x14ac:dyDescent="0.35">
      <c r="A2" s="50" t="s">
        <v>0</v>
      </c>
      <c r="B2" s="59" t="s">
        <v>58</v>
      </c>
      <c r="C2" s="59" t="s">
        <v>62</v>
      </c>
      <c r="D2" s="59" t="s">
        <v>63</v>
      </c>
      <c r="E2" s="50" t="s">
        <v>795</v>
      </c>
    </row>
    <row r="3" spans="1:8" x14ac:dyDescent="0.35">
      <c r="A3" s="60" t="s">
        <v>11</v>
      </c>
      <c r="B3" s="61">
        <v>3859.6374230195383</v>
      </c>
      <c r="C3" s="61">
        <v>291.12415420953835</v>
      </c>
      <c r="D3" s="61">
        <v>3568.5132688099998</v>
      </c>
      <c r="E3" s="62">
        <v>92.457214958243895</v>
      </c>
      <c r="F3" s="167"/>
    </row>
    <row r="4" spans="1:8" x14ac:dyDescent="0.35">
      <c r="A4" s="60" t="s">
        <v>12</v>
      </c>
      <c r="B4" s="61">
        <v>489.89165737999997</v>
      </c>
      <c r="C4" s="61">
        <v>74.545198060000004</v>
      </c>
      <c r="D4" s="61">
        <v>415.34645932000001</v>
      </c>
      <c r="E4" s="62">
        <v>84.783329755261249</v>
      </c>
      <c r="F4" s="167"/>
    </row>
    <row r="5" spans="1:8" x14ac:dyDescent="0.35">
      <c r="A5" s="60" t="s">
        <v>13</v>
      </c>
      <c r="B5" s="61">
        <v>2550.1109072632553</v>
      </c>
      <c r="C5" s="61">
        <v>931.55154889199991</v>
      </c>
      <c r="D5" s="61">
        <v>1618.5593583712553</v>
      </c>
      <c r="E5" s="62">
        <v>63.470155504266735</v>
      </c>
      <c r="F5" s="167"/>
    </row>
    <row r="6" spans="1:8" s="58" customFormat="1" x14ac:dyDescent="0.35">
      <c r="A6" s="63" t="s">
        <v>14</v>
      </c>
      <c r="B6" s="64">
        <v>5289.6752832232214</v>
      </c>
      <c r="C6" s="64">
        <v>1187.3299336720002</v>
      </c>
      <c r="D6" s="64">
        <v>4102.3453495512213</v>
      </c>
      <c r="E6" s="65">
        <v>77.553821924802349</v>
      </c>
      <c r="F6" s="168"/>
      <c r="G6" s="48"/>
      <c r="H6" s="48"/>
    </row>
    <row r="7" spans="1:8" x14ac:dyDescent="0.35">
      <c r="A7" s="60" t="s">
        <v>15</v>
      </c>
      <c r="B7" s="61">
        <v>1290.137679589448</v>
      </c>
      <c r="C7" s="61">
        <v>0</v>
      </c>
      <c r="D7" s="61">
        <v>1290.137679589448</v>
      </c>
      <c r="E7" s="62">
        <v>100</v>
      </c>
      <c r="F7" s="167"/>
    </row>
    <row r="8" spans="1:8" x14ac:dyDescent="0.35">
      <c r="A8" s="60" t="s">
        <v>17</v>
      </c>
      <c r="B8" s="61">
        <v>1610.1317248355203</v>
      </c>
      <c r="C8" s="61">
        <v>90.771782939020014</v>
      </c>
      <c r="D8" s="61">
        <v>1519.3599418965005</v>
      </c>
      <c r="E8" s="169">
        <v>94.362462304238335</v>
      </c>
      <c r="F8" s="167"/>
    </row>
    <row r="9" spans="1:8" x14ac:dyDescent="0.35">
      <c r="A9" s="60" t="s">
        <v>18</v>
      </c>
      <c r="B9" s="61">
        <v>7756.41242467951</v>
      </c>
      <c r="C9" s="61">
        <v>831.06736184950967</v>
      </c>
      <c r="D9" s="61">
        <v>6925.3450628300006</v>
      </c>
      <c r="E9" s="169">
        <v>89.285415520128836</v>
      </c>
      <c r="F9" s="167"/>
    </row>
    <row r="10" spans="1:8" x14ac:dyDescent="0.35">
      <c r="A10" s="60" t="s">
        <v>19</v>
      </c>
      <c r="B10" s="61">
        <v>2979.4693010909191</v>
      </c>
      <c r="C10" s="61">
        <v>2240.0392323164242</v>
      </c>
      <c r="D10" s="61">
        <v>739.43006877449454</v>
      </c>
      <c r="E10" s="169">
        <v>24.817509229034702</v>
      </c>
      <c r="F10" s="167"/>
    </row>
    <row r="11" spans="1:8" x14ac:dyDescent="0.35">
      <c r="A11" s="60" t="s">
        <v>33</v>
      </c>
      <c r="B11" s="61">
        <v>960.28090171999997</v>
      </c>
      <c r="C11" s="61">
        <v>759.54979251999998</v>
      </c>
      <c r="D11" s="61">
        <v>200.73110919999999</v>
      </c>
      <c r="E11" s="169">
        <v>20.903374089858705</v>
      </c>
      <c r="F11" s="167"/>
    </row>
    <row r="12" spans="1:8" x14ac:dyDescent="0.35">
      <c r="A12" s="60" t="s">
        <v>20</v>
      </c>
      <c r="B12" s="61">
        <v>188.219999</v>
      </c>
      <c r="C12" s="61">
        <v>46.057371609999997</v>
      </c>
      <c r="D12" s="61">
        <v>142.16262738999998</v>
      </c>
      <c r="E12" s="169">
        <v>75.530033017373455</v>
      </c>
      <c r="F12" s="167"/>
    </row>
    <row r="13" spans="1:8" x14ac:dyDescent="0.35">
      <c r="A13" s="60" t="s">
        <v>21</v>
      </c>
      <c r="B13" s="61">
        <v>1474.73919972</v>
      </c>
      <c r="C13" s="61">
        <v>40.856975169999998</v>
      </c>
      <c r="D13" s="61">
        <v>1433.88222455</v>
      </c>
      <c r="E13" s="169">
        <v>97.229545727288098</v>
      </c>
      <c r="F13" s="167"/>
    </row>
    <row r="14" spans="1:8" x14ac:dyDescent="0.35">
      <c r="A14" s="60" t="s">
        <v>22</v>
      </c>
      <c r="B14" s="61">
        <v>15228.671858900583</v>
      </c>
      <c r="C14" s="61">
        <v>110</v>
      </c>
      <c r="D14" s="61">
        <v>15118.671858900583</v>
      </c>
      <c r="E14" s="169">
        <v>99.277678309578192</v>
      </c>
      <c r="F14" s="167"/>
    </row>
    <row r="15" spans="1:8" x14ac:dyDescent="0.35">
      <c r="A15" s="60" t="s">
        <v>23</v>
      </c>
      <c r="B15" s="61">
        <v>722.32917461800002</v>
      </c>
      <c r="C15" s="61">
        <v>330.01833870799999</v>
      </c>
      <c r="D15" s="61">
        <v>392.31083590999998</v>
      </c>
      <c r="E15" s="169">
        <v>54.311918955436276</v>
      </c>
      <c r="F15" s="167"/>
    </row>
    <row r="16" spans="1:8" x14ac:dyDescent="0.35">
      <c r="A16" s="60" t="s">
        <v>24</v>
      </c>
      <c r="B16" s="61">
        <v>3255.7976190179998</v>
      </c>
      <c r="C16" s="61">
        <v>1413.4496722179995</v>
      </c>
      <c r="D16" s="61">
        <v>1842.3479468000003</v>
      </c>
      <c r="E16" s="169">
        <v>56.586685119441839</v>
      </c>
      <c r="F16" s="167"/>
    </row>
    <row r="17" spans="1:6" x14ac:dyDescent="0.35">
      <c r="A17" s="60" t="s">
        <v>25</v>
      </c>
      <c r="B17" s="61">
        <v>5661.3607263383537</v>
      </c>
      <c r="C17" s="61">
        <v>375.27792425999991</v>
      </c>
      <c r="D17" s="61">
        <v>5286.0828020783538</v>
      </c>
      <c r="E17" s="169">
        <v>93.371241607797671</v>
      </c>
      <c r="F17" s="167"/>
    </row>
    <row r="18" spans="1:6" x14ac:dyDescent="0.35">
      <c r="A18" s="60" t="s">
        <v>26</v>
      </c>
      <c r="B18" s="61">
        <v>4592.643893284896</v>
      </c>
      <c r="C18" s="61">
        <v>470.27693909199991</v>
      </c>
      <c r="D18" s="61">
        <v>4122.3669541928957</v>
      </c>
      <c r="E18" s="62">
        <v>89.760213288480458</v>
      </c>
      <c r="F18" s="167"/>
    </row>
    <row r="19" spans="1:6" x14ac:dyDescent="0.35">
      <c r="A19" s="60" t="s">
        <v>54</v>
      </c>
      <c r="B19" s="61">
        <v>1408.9786262299929</v>
      </c>
      <c r="C19" s="61">
        <v>144.343009408</v>
      </c>
      <c r="D19" s="61">
        <v>1264.6356168219929</v>
      </c>
      <c r="E19" s="62">
        <v>89.755486228047417</v>
      </c>
      <c r="F19" s="167"/>
    </row>
    <row r="20" spans="1:6" x14ac:dyDescent="0.35">
      <c r="A20" s="224" t="s">
        <v>34</v>
      </c>
      <c r="B20" s="227">
        <v>59318.488399911228</v>
      </c>
      <c r="C20" s="225">
        <v>9336.2592349244896</v>
      </c>
      <c r="D20" s="225">
        <v>49982.229164986747</v>
      </c>
      <c r="E20" s="226">
        <v>84.260793747841944</v>
      </c>
      <c r="F20" s="167"/>
    </row>
    <row r="21" spans="1:6" x14ac:dyDescent="0.35">
      <c r="A21" s="83" t="s">
        <v>55</v>
      </c>
      <c r="B21" s="55"/>
      <c r="C21" s="55"/>
      <c r="D21" s="55"/>
      <c r="F21" s="167"/>
    </row>
  </sheetData>
  <mergeCells count="1">
    <mergeCell ref="A1:E1"/>
  </mergeCells>
  <pageMargins left="0.70866141732283472" right="0.70866141732283472" top="1.3385826771653544" bottom="0.74803149606299213" header="0.19685039370078741" footer="0.31496062992125984"/>
  <pageSetup paperSize="9" orientation="landscape" r:id="rId1"/>
  <headerFooter>
    <oddHeader>&amp;L&amp;10Piano Nazionale di Ripresa e Resilienza.
Sesta relazione istruttoria sul rispetto del vincolo di destinazione alle regioni 
del Mezzogiorno di almeno il 40 per cento delle risorse allocabili territorialmente&amp;R&amp;G</oddHeader>
    <oddFooter>&amp;RAggiornamento al 30 giugno 2025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58B9A-4F17-412A-95EF-474EC1E99039}">
  <dimension ref="A1:G35"/>
  <sheetViews>
    <sheetView zoomScaleNormal="100" workbookViewId="0">
      <selection activeCell="F31" sqref="F31"/>
    </sheetView>
  </sheetViews>
  <sheetFormatPr defaultColWidth="8.6328125" defaultRowHeight="14.5" x14ac:dyDescent="0.35"/>
  <cols>
    <col min="1" max="1" width="14.1796875" style="35" customWidth="1"/>
    <col min="2" max="2" width="50" style="35" customWidth="1"/>
    <col min="3" max="3" width="11.36328125" style="35" customWidth="1"/>
    <col min="4" max="4" width="12" style="35" customWidth="1"/>
    <col min="5" max="5" width="13" style="35" customWidth="1"/>
    <col min="6" max="6" width="14" style="35" customWidth="1"/>
    <col min="7" max="7" width="14.453125" style="35" customWidth="1"/>
    <col min="8" max="8" width="8.6328125" style="35"/>
    <col min="9" max="9" width="12.6328125" style="35" bestFit="1" customWidth="1"/>
    <col min="10" max="10" width="14.6328125" style="35" customWidth="1"/>
    <col min="11" max="11" width="13.453125" style="35" customWidth="1"/>
    <col min="12" max="16384" width="8.6328125" style="35"/>
  </cols>
  <sheetData>
    <row r="1" spans="1:7" x14ac:dyDescent="0.35">
      <c r="A1" s="312" t="s">
        <v>65</v>
      </c>
      <c r="B1" s="312"/>
      <c r="C1" s="312"/>
      <c r="D1" s="312"/>
      <c r="E1" s="312"/>
      <c r="F1" s="312"/>
      <c r="G1" s="312"/>
    </row>
    <row r="2" spans="1:7" ht="39" x14ac:dyDescent="0.35">
      <c r="A2" s="66" t="s">
        <v>66</v>
      </c>
      <c r="B2" s="66" t="s">
        <v>67</v>
      </c>
      <c r="C2" s="66" t="s">
        <v>51</v>
      </c>
      <c r="D2" s="66" t="s">
        <v>37</v>
      </c>
      <c r="E2" s="66" t="s">
        <v>772</v>
      </c>
      <c r="F2" s="66" t="s">
        <v>53</v>
      </c>
      <c r="G2" s="66" t="s">
        <v>793</v>
      </c>
    </row>
    <row r="3" spans="1:7" x14ac:dyDescent="0.35">
      <c r="A3" s="67" t="s">
        <v>68</v>
      </c>
      <c r="B3" s="67" t="s">
        <v>69</v>
      </c>
      <c r="C3" s="68">
        <v>11.5</v>
      </c>
      <c r="D3" s="68">
        <v>11.5</v>
      </c>
      <c r="E3" s="68">
        <v>0</v>
      </c>
      <c r="F3" s="68">
        <v>0</v>
      </c>
      <c r="G3" s="68">
        <v>0</v>
      </c>
    </row>
    <row r="4" spans="1:7" x14ac:dyDescent="0.35">
      <c r="A4" s="67" t="s">
        <v>70</v>
      </c>
      <c r="B4" s="67" t="s">
        <v>71</v>
      </c>
      <c r="C4" s="68">
        <v>9</v>
      </c>
      <c r="D4" s="68">
        <v>9</v>
      </c>
      <c r="E4" s="68">
        <v>0</v>
      </c>
      <c r="F4" s="68">
        <v>0</v>
      </c>
      <c r="G4" s="68">
        <v>0</v>
      </c>
    </row>
    <row r="5" spans="1:7" x14ac:dyDescent="0.35">
      <c r="A5" s="67" t="s">
        <v>72</v>
      </c>
      <c r="B5" s="67" t="s">
        <v>73</v>
      </c>
      <c r="C5" s="68">
        <v>368.4</v>
      </c>
      <c r="D5" s="68">
        <v>18.100003000000001</v>
      </c>
      <c r="E5" s="68">
        <v>0</v>
      </c>
      <c r="F5" s="68">
        <v>350.29999700000002</v>
      </c>
      <c r="G5" s="68">
        <v>95.086861292073849</v>
      </c>
    </row>
    <row r="6" spans="1:7" x14ac:dyDescent="0.35">
      <c r="A6" s="67" t="s">
        <v>74</v>
      </c>
      <c r="B6" s="67" t="s">
        <v>75</v>
      </c>
      <c r="C6" s="68">
        <v>4</v>
      </c>
      <c r="D6" s="68">
        <v>4</v>
      </c>
      <c r="E6" s="68">
        <v>0</v>
      </c>
      <c r="F6" s="68">
        <v>0</v>
      </c>
      <c r="G6" s="68">
        <v>0</v>
      </c>
    </row>
    <row r="7" spans="1:7" x14ac:dyDescent="0.35">
      <c r="A7" s="67" t="s">
        <v>76</v>
      </c>
      <c r="B7" s="67" t="s">
        <v>77</v>
      </c>
      <c r="C7" s="68">
        <v>324.40000000999999</v>
      </c>
      <c r="D7" s="68">
        <v>324.40000000999999</v>
      </c>
      <c r="E7" s="68">
        <v>0</v>
      </c>
      <c r="F7" s="68">
        <v>0</v>
      </c>
      <c r="G7" s="68">
        <v>0</v>
      </c>
    </row>
    <row r="8" spans="1:7" x14ac:dyDescent="0.35">
      <c r="A8" s="67" t="s">
        <v>78</v>
      </c>
      <c r="B8" s="67" t="s">
        <v>79</v>
      </c>
      <c r="C8" s="68">
        <v>21</v>
      </c>
      <c r="D8" s="68">
        <v>21</v>
      </c>
      <c r="E8" s="68">
        <v>0</v>
      </c>
      <c r="F8" s="68">
        <v>0</v>
      </c>
      <c r="G8" s="68">
        <v>0</v>
      </c>
    </row>
    <row r="9" spans="1:7" x14ac:dyDescent="0.35">
      <c r="A9" s="67" t="s">
        <v>80</v>
      </c>
      <c r="B9" s="67" t="s">
        <v>81</v>
      </c>
      <c r="C9" s="68">
        <v>16.399999999999999</v>
      </c>
      <c r="D9" s="68">
        <v>16.399999999999999</v>
      </c>
      <c r="E9" s="68">
        <v>0</v>
      </c>
      <c r="F9" s="68">
        <v>0</v>
      </c>
      <c r="G9" s="68">
        <v>0</v>
      </c>
    </row>
    <row r="10" spans="1:7" x14ac:dyDescent="0.35">
      <c r="A10" s="67" t="s">
        <v>82</v>
      </c>
      <c r="B10" s="67" t="s">
        <v>83</v>
      </c>
      <c r="C10" s="68">
        <v>139</v>
      </c>
      <c r="D10" s="68">
        <v>118.75</v>
      </c>
      <c r="E10" s="68">
        <v>0</v>
      </c>
      <c r="F10" s="68">
        <v>20.25</v>
      </c>
      <c r="G10" s="68">
        <v>14.568345323741008</v>
      </c>
    </row>
    <row r="11" spans="1:7" ht="26" x14ac:dyDescent="0.35">
      <c r="A11" s="67" t="s">
        <v>84</v>
      </c>
      <c r="B11" s="67" t="s">
        <v>85</v>
      </c>
      <c r="C11" s="68">
        <v>350.9</v>
      </c>
      <c r="D11" s="68">
        <v>250.9</v>
      </c>
      <c r="E11" s="68">
        <v>0</v>
      </c>
      <c r="F11" s="68">
        <v>100</v>
      </c>
      <c r="G11" s="68">
        <v>28.498147620404673</v>
      </c>
    </row>
    <row r="12" spans="1:7" x14ac:dyDescent="0.35">
      <c r="A12" s="67" t="s">
        <v>86</v>
      </c>
      <c r="B12" s="67" t="s">
        <v>87</v>
      </c>
      <c r="C12" s="68">
        <v>24.3</v>
      </c>
      <c r="D12" s="68">
        <v>24.3</v>
      </c>
      <c r="E12" s="68">
        <v>0</v>
      </c>
      <c r="F12" s="68">
        <v>0</v>
      </c>
      <c r="G12" s="68">
        <v>0</v>
      </c>
    </row>
    <row r="13" spans="1:7" ht="26" x14ac:dyDescent="0.35">
      <c r="A13" s="67" t="s">
        <v>88</v>
      </c>
      <c r="B13" s="67" t="s">
        <v>89</v>
      </c>
      <c r="C13" s="68">
        <v>0.75</v>
      </c>
      <c r="D13" s="68">
        <v>0.75</v>
      </c>
      <c r="E13" s="68">
        <v>0</v>
      </c>
      <c r="F13" s="68">
        <v>0</v>
      </c>
      <c r="G13" s="68">
        <v>0</v>
      </c>
    </row>
    <row r="14" spans="1:7" x14ac:dyDescent="0.35">
      <c r="A14" s="76" t="s">
        <v>34</v>
      </c>
      <c r="B14" s="76"/>
      <c r="C14" s="228">
        <v>1269.65000001</v>
      </c>
      <c r="D14" s="228">
        <v>799.10000301000002</v>
      </c>
      <c r="E14" s="228">
        <v>0</v>
      </c>
      <c r="F14" s="228">
        <v>470.54999700000002</v>
      </c>
      <c r="G14" s="228">
        <v>37.061394636025199</v>
      </c>
    </row>
    <row r="15" spans="1:7" x14ac:dyDescent="0.35">
      <c r="A15" s="313" t="s">
        <v>55</v>
      </c>
      <c r="B15" s="313"/>
      <c r="C15" s="313"/>
      <c r="D15" s="313"/>
      <c r="E15" s="313"/>
      <c r="F15" s="313"/>
      <c r="G15" s="313"/>
    </row>
    <row r="17" spans="1:6" x14ac:dyDescent="0.35">
      <c r="A17" s="69" t="s">
        <v>90</v>
      </c>
      <c r="B17" s="70"/>
      <c r="C17" s="70"/>
      <c r="D17" s="70"/>
      <c r="E17" s="70"/>
    </row>
    <row r="18" spans="1:6" ht="26" x14ac:dyDescent="0.35">
      <c r="B18" s="66" t="s">
        <v>67</v>
      </c>
      <c r="C18" s="66" t="s">
        <v>91</v>
      </c>
      <c r="D18" s="66" t="s">
        <v>92</v>
      </c>
      <c r="E18" s="66" t="s">
        <v>61</v>
      </c>
      <c r="F18" s="66" t="s">
        <v>93</v>
      </c>
    </row>
    <row r="19" spans="1:6" x14ac:dyDescent="0.35">
      <c r="B19" s="67" t="s">
        <v>184</v>
      </c>
      <c r="C19" s="68">
        <v>350.29999700000002</v>
      </c>
      <c r="D19" s="71">
        <v>0</v>
      </c>
      <c r="E19" s="71">
        <v>0</v>
      </c>
      <c r="F19" s="71"/>
    </row>
    <row r="20" spans="1:6" x14ac:dyDescent="0.35">
      <c r="B20" s="72" t="s">
        <v>94</v>
      </c>
      <c r="C20" s="68">
        <v>140.11999900000001</v>
      </c>
      <c r="D20" s="71">
        <v>0</v>
      </c>
      <c r="E20" s="71">
        <v>0</v>
      </c>
      <c r="F20" s="71">
        <v>40.000000057093921</v>
      </c>
    </row>
    <row r="21" spans="1:6" x14ac:dyDescent="0.35">
      <c r="B21" s="67" t="s">
        <v>185</v>
      </c>
      <c r="C21" s="68">
        <v>20.25</v>
      </c>
      <c r="D21" s="71">
        <v>0</v>
      </c>
      <c r="E21" s="71">
        <v>0</v>
      </c>
      <c r="F21" s="71"/>
    </row>
    <row r="22" spans="1:6" x14ac:dyDescent="0.35">
      <c r="B22" s="72" t="s">
        <v>94</v>
      </c>
      <c r="C22" s="68">
        <v>8.1</v>
      </c>
      <c r="D22" s="71">
        <v>0</v>
      </c>
      <c r="E22" s="71">
        <v>0</v>
      </c>
      <c r="F22" s="71">
        <v>40</v>
      </c>
    </row>
    <row r="23" spans="1:6" ht="26" x14ac:dyDescent="0.35">
      <c r="B23" s="67" t="s">
        <v>186</v>
      </c>
      <c r="C23" s="68"/>
      <c r="D23" s="68">
        <v>100</v>
      </c>
      <c r="E23" s="73">
        <v>0</v>
      </c>
      <c r="F23" s="73"/>
    </row>
    <row r="24" spans="1:6" x14ac:dyDescent="0.35">
      <c r="B24" s="72" t="s">
        <v>94</v>
      </c>
      <c r="C24" s="68"/>
      <c r="D24" s="68">
        <v>40</v>
      </c>
      <c r="E24" s="298">
        <v>0</v>
      </c>
      <c r="F24" s="71">
        <v>40</v>
      </c>
    </row>
    <row r="25" spans="1:6" x14ac:dyDescent="0.35">
      <c r="B25" s="76" t="s">
        <v>34</v>
      </c>
      <c r="C25" s="228">
        <v>370.54999700000002</v>
      </c>
      <c r="D25" s="228">
        <v>100</v>
      </c>
      <c r="E25" s="298">
        <v>0</v>
      </c>
      <c r="F25" s="229"/>
    </row>
    <row r="26" spans="1:6" x14ac:dyDescent="0.35">
      <c r="B26" s="230" t="s">
        <v>95</v>
      </c>
      <c r="C26" s="228">
        <v>148.219999</v>
      </c>
      <c r="D26" s="228">
        <v>40</v>
      </c>
      <c r="E26" s="298">
        <v>0</v>
      </c>
      <c r="F26" s="73">
        <v>40.000000042503451</v>
      </c>
    </row>
    <row r="27" spans="1:6" x14ac:dyDescent="0.35">
      <c r="A27" s="74"/>
      <c r="B27" s="84" t="s">
        <v>55</v>
      </c>
      <c r="C27" s="74"/>
      <c r="D27" s="74"/>
      <c r="E27" s="74"/>
    </row>
    <row r="29" spans="1:6" x14ac:dyDescent="0.35">
      <c r="A29" s="69" t="s">
        <v>97</v>
      </c>
    </row>
    <row r="30" spans="1:6" ht="26" x14ac:dyDescent="0.35">
      <c r="A30" s="66" t="s">
        <v>66</v>
      </c>
      <c r="B30" s="66" t="s">
        <v>67</v>
      </c>
      <c r="C30" s="66" t="s">
        <v>96</v>
      </c>
      <c r="D30" s="66" t="s">
        <v>62</v>
      </c>
      <c r="E30" s="66" t="s">
        <v>63</v>
      </c>
      <c r="F30" s="66" t="s">
        <v>796</v>
      </c>
    </row>
    <row r="31" spans="1:6" x14ac:dyDescent="0.35">
      <c r="A31" s="67" t="s">
        <v>72</v>
      </c>
      <c r="B31" s="67" t="s">
        <v>73</v>
      </c>
      <c r="C31" s="75">
        <v>140.11999900000001</v>
      </c>
      <c r="D31" s="71">
        <v>0</v>
      </c>
      <c r="E31" s="71">
        <v>140.11999900000001</v>
      </c>
      <c r="F31" s="71">
        <v>100</v>
      </c>
    </row>
    <row r="32" spans="1:6" x14ac:dyDescent="0.35">
      <c r="A32" s="67" t="s">
        <v>82</v>
      </c>
      <c r="B32" s="67" t="s">
        <v>83</v>
      </c>
      <c r="C32" s="75">
        <v>8.1000000000000014</v>
      </c>
      <c r="D32" s="71">
        <v>6.0573716100000006</v>
      </c>
      <c r="E32" s="71">
        <v>2.04262839</v>
      </c>
      <c r="F32" s="71">
        <v>25.217634444444442</v>
      </c>
    </row>
    <row r="33" spans="1:6" ht="26" x14ac:dyDescent="0.35">
      <c r="A33" s="67" t="s">
        <v>84</v>
      </c>
      <c r="B33" s="67" t="s">
        <v>85</v>
      </c>
      <c r="C33" s="75">
        <v>40</v>
      </c>
      <c r="D33" s="71">
        <v>40</v>
      </c>
      <c r="E33" s="71">
        <v>0</v>
      </c>
      <c r="F33" s="71">
        <v>0</v>
      </c>
    </row>
    <row r="34" spans="1:6" x14ac:dyDescent="0.35">
      <c r="A34" s="76" t="s">
        <v>34</v>
      </c>
      <c r="B34" s="76"/>
      <c r="C34" s="231">
        <v>188.219999</v>
      </c>
      <c r="D34" s="231">
        <v>46.057371610000004</v>
      </c>
      <c r="E34" s="231">
        <v>142.16262739000001</v>
      </c>
      <c r="F34" s="73">
        <v>75.530033017373469</v>
      </c>
    </row>
    <row r="35" spans="1:6" x14ac:dyDescent="0.35">
      <c r="A35" s="84" t="s">
        <v>55</v>
      </c>
    </row>
  </sheetData>
  <mergeCells count="2">
    <mergeCell ref="A1:G1"/>
    <mergeCell ref="A15:G15"/>
  </mergeCells>
  <pageMargins left="0.70866141732283472" right="0.70866141732283472" top="1.0236220472440944" bottom="0.74803149606299213" header="0.31496062992125984" footer="0.31496062992125984"/>
  <pageSetup paperSize="9" scale="98" orientation="landscape" r:id="rId1"/>
  <headerFooter>
    <oddHeader>&amp;LPiano Nazionale di Ripresa e Resilienza.
Sesta relazione istruttoria sul rispetto del vincolo di destinazione alle regioni 
del Mezzogiorno di almeno il 40 per cento delle risorse allocabili territorialmente&amp;R&amp;G</oddHeader>
    <oddFooter>&amp;RAggiornamento al 30 giugno 2025</oddFooter>
  </headerFooter>
  <rowBreaks count="1" manualBreakCount="1">
    <brk id="27" max="6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26129-EEAD-46BF-8D8D-0BA38E363D68}">
  <dimension ref="A1:I28"/>
  <sheetViews>
    <sheetView zoomScale="90" zoomScaleNormal="90" workbookViewId="0">
      <selection activeCell="F19" sqref="F19"/>
    </sheetView>
  </sheetViews>
  <sheetFormatPr defaultColWidth="8.6328125" defaultRowHeight="14.5" x14ac:dyDescent="0.35"/>
  <cols>
    <col min="1" max="1" width="14.1796875" style="35" customWidth="1"/>
    <col min="2" max="2" width="51.1796875" style="35" customWidth="1"/>
    <col min="3" max="3" width="10.453125" style="35" customWidth="1"/>
    <col min="4" max="4" width="12" style="35" customWidth="1"/>
    <col min="5" max="5" width="13" style="35" customWidth="1"/>
    <col min="6" max="6" width="14" style="35" customWidth="1"/>
    <col min="7" max="7" width="14.453125" style="35" customWidth="1"/>
    <col min="8" max="9" width="16.36328125" style="35" bestFit="1" customWidth="1"/>
    <col min="10" max="16384" width="8.6328125" style="35"/>
  </cols>
  <sheetData>
    <row r="1" spans="1:7" x14ac:dyDescent="0.35">
      <c r="A1" s="314" t="s">
        <v>98</v>
      </c>
      <c r="B1" s="314"/>
      <c r="C1" s="314"/>
      <c r="D1" s="314"/>
      <c r="E1" s="314"/>
      <c r="F1" s="314"/>
      <c r="G1" s="314"/>
    </row>
    <row r="2" spans="1:7" ht="39" x14ac:dyDescent="0.35">
      <c r="A2" s="66" t="s">
        <v>66</v>
      </c>
      <c r="B2" s="66" t="s">
        <v>67</v>
      </c>
      <c r="C2" s="66" t="s">
        <v>51</v>
      </c>
      <c r="D2" s="66" t="s">
        <v>37</v>
      </c>
      <c r="E2" s="66" t="s">
        <v>772</v>
      </c>
      <c r="F2" s="66" t="s">
        <v>53</v>
      </c>
      <c r="G2" s="66" t="s">
        <v>793</v>
      </c>
    </row>
    <row r="3" spans="1:7" ht="26" x14ac:dyDescent="0.35">
      <c r="A3" s="67" t="s">
        <v>99</v>
      </c>
      <c r="B3" s="67" t="s">
        <v>100</v>
      </c>
      <c r="C3" s="78">
        <v>2268.0500537299999</v>
      </c>
      <c r="D3" s="71">
        <v>0</v>
      </c>
      <c r="E3" s="71">
        <v>0</v>
      </c>
      <c r="F3" s="71">
        <v>2268.0500537299999</v>
      </c>
      <c r="G3" s="79">
        <v>100</v>
      </c>
    </row>
    <row r="4" spans="1:7" ht="26" x14ac:dyDescent="0.35">
      <c r="A4" s="67" t="s">
        <v>101</v>
      </c>
      <c r="B4" s="67" t="s">
        <v>102</v>
      </c>
      <c r="C4" s="78">
        <v>41.8</v>
      </c>
      <c r="D4" s="71">
        <v>0</v>
      </c>
      <c r="E4" s="71">
        <v>0</v>
      </c>
      <c r="F4" s="71">
        <v>41.8</v>
      </c>
      <c r="G4" s="79">
        <v>100</v>
      </c>
    </row>
    <row r="5" spans="1:7" x14ac:dyDescent="0.35">
      <c r="A5" s="67" t="s">
        <v>103</v>
      </c>
      <c r="B5" s="67" t="s">
        <v>104</v>
      </c>
      <c r="C5" s="78">
        <v>36</v>
      </c>
      <c r="D5" s="71">
        <v>36</v>
      </c>
      <c r="E5" s="71">
        <v>0</v>
      </c>
      <c r="F5" s="71">
        <v>0</v>
      </c>
      <c r="G5" s="79">
        <v>0</v>
      </c>
    </row>
    <row r="6" spans="1:7" ht="26" x14ac:dyDescent="0.35">
      <c r="A6" s="67" t="s">
        <v>105</v>
      </c>
      <c r="B6" s="67" t="s">
        <v>106</v>
      </c>
      <c r="C6" s="78">
        <v>411.73899999999998</v>
      </c>
      <c r="D6" s="71">
        <v>0</v>
      </c>
      <c r="E6" s="71">
        <v>0</v>
      </c>
      <c r="F6" s="71">
        <v>411.73899999999998</v>
      </c>
      <c r="G6" s="79">
        <v>100</v>
      </c>
    </row>
    <row r="7" spans="1:7" x14ac:dyDescent="0.35">
      <c r="A7" s="76" t="s">
        <v>34</v>
      </c>
      <c r="B7" s="76"/>
      <c r="C7" s="232">
        <v>2757.5890537300002</v>
      </c>
      <c r="D7" s="228">
        <v>36</v>
      </c>
      <c r="E7" s="228">
        <v>0</v>
      </c>
      <c r="F7" s="228">
        <v>2721.5890537300002</v>
      </c>
      <c r="G7" s="287">
        <v>98.694511789154902</v>
      </c>
    </row>
    <row r="8" spans="1:7" x14ac:dyDescent="0.35">
      <c r="A8" s="313" t="s">
        <v>55</v>
      </c>
      <c r="B8" s="313"/>
      <c r="C8" s="313"/>
      <c r="D8" s="313"/>
      <c r="E8" s="313"/>
      <c r="F8" s="313"/>
      <c r="G8" s="313"/>
    </row>
    <row r="10" spans="1:7" x14ac:dyDescent="0.35">
      <c r="A10" s="70"/>
      <c r="B10" s="292" t="s">
        <v>107</v>
      </c>
      <c r="C10" s="70"/>
      <c r="D10" s="70"/>
      <c r="E10" s="70"/>
    </row>
    <row r="11" spans="1:7" ht="26" x14ac:dyDescent="0.35">
      <c r="A11" s="70"/>
      <c r="B11" s="66" t="s">
        <v>67</v>
      </c>
      <c r="C11" s="66" t="s">
        <v>91</v>
      </c>
      <c r="D11" s="66" t="s">
        <v>92</v>
      </c>
      <c r="E11" s="66" t="s">
        <v>61</v>
      </c>
      <c r="F11" s="66" t="s">
        <v>93</v>
      </c>
    </row>
    <row r="12" spans="1:7" ht="26" x14ac:dyDescent="0.35">
      <c r="A12" s="70"/>
      <c r="B12" s="67" t="s">
        <v>108</v>
      </c>
      <c r="C12" s="78">
        <v>2268.0500537299999</v>
      </c>
      <c r="D12" s="71">
        <v>0</v>
      </c>
      <c r="E12" s="79">
        <v>0</v>
      </c>
      <c r="F12" s="80"/>
    </row>
    <row r="13" spans="1:7" x14ac:dyDescent="0.35">
      <c r="A13" s="70"/>
      <c r="B13" s="72" t="s">
        <v>94</v>
      </c>
      <c r="C13" s="78">
        <v>1186.0505450074693</v>
      </c>
      <c r="D13" s="71">
        <v>0</v>
      </c>
      <c r="E13" s="79">
        <v>0</v>
      </c>
      <c r="F13" s="71">
        <v>52.293843473908744</v>
      </c>
    </row>
    <row r="14" spans="1:7" ht="26" x14ac:dyDescent="0.35">
      <c r="A14" s="70"/>
      <c r="B14" s="67" t="s">
        <v>109</v>
      </c>
      <c r="C14" s="78">
        <v>41.8</v>
      </c>
      <c r="D14" s="71">
        <v>0</v>
      </c>
      <c r="E14" s="79">
        <v>0</v>
      </c>
      <c r="F14" s="71"/>
    </row>
    <row r="15" spans="1:7" x14ac:dyDescent="0.35">
      <c r="A15" s="70"/>
      <c r="B15" s="72" t="s">
        <v>94</v>
      </c>
      <c r="C15" s="78">
        <v>13.208149091978751</v>
      </c>
      <c r="D15" s="71">
        <v>0</v>
      </c>
      <c r="E15" s="79">
        <v>0</v>
      </c>
      <c r="F15" s="71">
        <v>31.598442803776916</v>
      </c>
    </row>
    <row r="16" spans="1:7" ht="26" x14ac:dyDescent="0.35">
      <c r="A16" s="70"/>
      <c r="B16" s="67" t="s">
        <v>110</v>
      </c>
      <c r="C16" s="78">
        <v>411.73899999999998</v>
      </c>
      <c r="D16" s="71">
        <v>0</v>
      </c>
      <c r="E16" s="79">
        <v>0</v>
      </c>
      <c r="F16" s="71"/>
    </row>
    <row r="17" spans="1:9" x14ac:dyDescent="0.35">
      <c r="A17" s="70"/>
      <c r="B17" s="72" t="s">
        <v>94</v>
      </c>
      <c r="C17" s="78">
        <v>90.878985489999991</v>
      </c>
      <c r="D17" s="71">
        <v>0</v>
      </c>
      <c r="E17" s="79">
        <v>0</v>
      </c>
      <c r="F17" s="297">
        <v>22.1</v>
      </c>
      <c r="I17" s="157"/>
    </row>
    <row r="18" spans="1:9" x14ac:dyDescent="0.35">
      <c r="A18" s="70"/>
      <c r="B18" s="76" t="s">
        <v>34</v>
      </c>
      <c r="C18" s="233">
        <v>2721.5890537300002</v>
      </c>
      <c r="D18" s="233">
        <v>0</v>
      </c>
      <c r="E18" s="233">
        <v>0</v>
      </c>
      <c r="F18" s="73"/>
    </row>
    <row r="19" spans="1:9" x14ac:dyDescent="0.35">
      <c r="A19" s="70"/>
      <c r="B19" s="230" t="s">
        <v>95</v>
      </c>
      <c r="C19" s="233">
        <v>1290.137679589448</v>
      </c>
      <c r="D19" s="233">
        <v>0</v>
      </c>
      <c r="E19" s="233">
        <v>0</v>
      </c>
      <c r="F19" s="73">
        <v>47.403838497266321</v>
      </c>
    </row>
    <row r="20" spans="1:9" x14ac:dyDescent="0.35">
      <c r="B20" s="84" t="s">
        <v>55</v>
      </c>
      <c r="C20" s="74"/>
      <c r="D20" s="74"/>
      <c r="E20" s="74"/>
    </row>
    <row r="22" spans="1:9" x14ac:dyDescent="0.35">
      <c r="A22" s="292" t="s">
        <v>111</v>
      </c>
    </row>
    <row r="23" spans="1:9" ht="26" x14ac:dyDescent="0.35">
      <c r="A23" s="66" t="s">
        <v>66</v>
      </c>
      <c r="B23" s="66" t="s">
        <v>67</v>
      </c>
      <c r="C23" s="66" t="s">
        <v>96</v>
      </c>
      <c r="D23" s="66" t="s">
        <v>62</v>
      </c>
      <c r="E23" s="66" t="s">
        <v>63</v>
      </c>
      <c r="F23" s="66" t="s">
        <v>796</v>
      </c>
    </row>
    <row r="24" spans="1:9" ht="26" x14ac:dyDescent="0.35">
      <c r="A24" s="67" t="s">
        <v>99</v>
      </c>
      <c r="B24" s="67" t="s">
        <v>100</v>
      </c>
      <c r="C24" s="71">
        <v>1186.0505450074693</v>
      </c>
      <c r="D24" s="71"/>
      <c r="E24" s="71">
        <v>1186.0505450074693</v>
      </c>
      <c r="F24" s="71">
        <v>100</v>
      </c>
    </row>
    <row r="25" spans="1:9" ht="26" x14ac:dyDescent="0.35">
      <c r="A25" s="67" t="s">
        <v>101</v>
      </c>
      <c r="B25" s="67" t="s">
        <v>102</v>
      </c>
      <c r="C25" s="71">
        <v>13.208149091978751</v>
      </c>
      <c r="D25" s="71"/>
      <c r="E25" s="71">
        <v>13.208149091978751</v>
      </c>
      <c r="F25" s="71">
        <v>100</v>
      </c>
    </row>
    <row r="26" spans="1:9" ht="26" x14ac:dyDescent="0.35">
      <c r="A26" s="67" t="s">
        <v>105</v>
      </c>
      <c r="B26" s="67" t="s">
        <v>106</v>
      </c>
      <c r="C26" s="71">
        <v>90.878985489999991</v>
      </c>
      <c r="D26" s="71"/>
      <c r="E26" s="71">
        <v>90.878985489999991</v>
      </c>
      <c r="F26" s="71">
        <v>100</v>
      </c>
    </row>
    <row r="27" spans="1:9" x14ac:dyDescent="0.35">
      <c r="A27" s="76" t="s">
        <v>34</v>
      </c>
      <c r="B27" s="76"/>
      <c r="C27" s="231">
        <v>1290.137679589448</v>
      </c>
      <c r="D27" s="234">
        <v>0</v>
      </c>
      <c r="E27" s="231">
        <v>1290.137679589448</v>
      </c>
      <c r="F27" s="73">
        <v>100</v>
      </c>
    </row>
    <row r="28" spans="1:9" x14ac:dyDescent="0.35">
      <c r="A28" s="84" t="s">
        <v>55</v>
      </c>
    </row>
  </sheetData>
  <mergeCells count="2">
    <mergeCell ref="A1:G1"/>
    <mergeCell ref="A8:G8"/>
  </mergeCell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&amp;LPiano Nazionale di Ripresa e Resilienza.
Sesta relazione istruttoria sul rispetto del vincolo di destinazione alle regioni 
del Mezzogiorno di almeno il 40 per cento delle risorse allocabili territorialmente&amp;R&amp;G</oddHeader>
    <oddFooter>&amp;RAggiornamento al 30 giugno 2025</oddFooter>
  </headerFooter>
  <rowBreaks count="1" manualBreakCount="1">
    <brk id="21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24</vt:i4>
      </vt:variant>
      <vt:variant>
        <vt:lpstr>Intervalli denominati</vt:lpstr>
      </vt:variant>
      <vt:variant>
        <vt:i4>26</vt:i4>
      </vt:variant>
    </vt:vector>
  </HeadingPairs>
  <TitlesOfParts>
    <vt:vector size="50" baseType="lpstr">
      <vt:lpstr>Tab.2</vt:lpstr>
      <vt:lpstr>Tab.3</vt:lpstr>
      <vt:lpstr>Tab. 4</vt:lpstr>
      <vt:lpstr>Tab.5</vt:lpstr>
      <vt:lpstr>Tab.6</vt:lpstr>
      <vt:lpstr>Tab.7</vt:lpstr>
      <vt:lpstr>Tab.8</vt:lpstr>
      <vt:lpstr>MinPA</vt:lpstr>
      <vt:lpstr>MdG</vt:lpstr>
      <vt:lpstr>DTD</vt:lpstr>
      <vt:lpstr>MIMIT</vt:lpstr>
      <vt:lpstr>MAECI</vt:lpstr>
      <vt:lpstr>MIC</vt:lpstr>
      <vt:lpstr>MiTur</vt:lpstr>
      <vt:lpstr>MASE</vt:lpstr>
      <vt:lpstr>MASAF</vt:lpstr>
      <vt:lpstr>MIT</vt:lpstr>
      <vt:lpstr>MIM</vt:lpstr>
      <vt:lpstr>MUR</vt:lpstr>
      <vt:lpstr>MLPS</vt:lpstr>
      <vt:lpstr>MINT</vt:lpstr>
      <vt:lpstr>PCM_PNRR</vt:lpstr>
      <vt:lpstr>MS</vt:lpstr>
      <vt:lpstr>AltreAmm</vt:lpstr>
      <vt:lpstr>Tab.7!_Ref182584934</vt:lpstr>
      <vt:lpstr>Tab.8!_Ref182584934</vt:lpstr>
      <vt:lpstr>Tab.5!_Ref184996255</vt:lpstr>
      <vt:lpstr>AltreAmm!Area_stampa</vt:lpstr>
      <vt:lpstr>DTD!Area_stampa</vt:lpstr>
      <vt:lpstr>MAECI!Area_stampa</vt:lpstr>
      <vt:lpstr>MASAF!Area_stampa</vt:lpstr>
      <vt:lpstr>MASE!Area_stampa</vt:lpstr>
      <vt:lpstr>MdG!Area_stampa</vt:lpstr>
      <vt:lpstr>MIC!Area_stampa</vt:lpstr>
      <vt:lpstr>MIM!Area_stampa</vt:lpstr>
      <vt:lpstr>MIMIT!Area_stampa</vt:lpstr>
      <vt:lpstr>MinPA!Area_stampa</vt:lpstr>
      <vt:lpstr>MINT!Area_stampa</vt:lpstr>
      <vt:lpstr>MIT!Area_stampa</vt:lpstr>
      <vt:lpstr>MLPS!Area_stampa</vt:lpstr>
      <vt:lpstr>MS!Area_stampa</vt:lpstr>
      <vt:lpstr>MUR!Area_stampa</vt:lpstr>
      <vt:lpstr>PCM_PNRR!Area_stampa</vt:lpstr>
      <vt:lpstr>'Tab. 4'!Area_stampa</vt:lpstr>
      <vt:lpstr>Tab.2!Area_stampa</vt:lpstr>
      <vt:lpstr>Tab.3!Area_stampa</vt:lpstr>
      <vt:lpstr>Tab.5!Area_stampa</vt:lpstr>
      <vt:lpstr>Tab.6!Area_stampa</vt:lpstr>
      <vt:lpstr>Tab.7!Area_stampa</vt:lpstr>
      <vt:lpstr>Tab.8!Area_stampa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2026-02-18T15:15:20Z</dcterms:created>
  <dcterms:modified xsi:type="dcterms:W3CDTF">2026-02-21T08:06:14Z</dcterms:modified>
  <dc:language/>
</cp:coreProperties>
</file>